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8_{EBE320C3-7B86-444E-9A0B-6C59355931A3}" xr6:coauthVersionLast="47" xr6:coauthVersionMax="47" xr10:uidLastSave="{00000000-0000-0000-0000-000000000000}"/>
  <bookViews>
    <workbookView xWindow="-28920" yWindow="1680" windowWidth="29040" windowHeight="15720" xr2:uid="{00000000-000D-0000-FFFF-FFFF00000000}"/>
  </bookViews>
  <sheets>
    <sheet name="Caravans" sheetId="4" r:id="rId1"/>
    <sheet name="Motorhomes " sheetId="2" r:id="rId2"/>
    <sheet name="Campervans" sheetId="3" r:id="rId3"/>
  </sheets>
  <definedNames>
    <definedName name="Advances">#REF!</definedName>
    <definedName name="ColumnTitle1">#REF!</definedName>
    <definedName name="_xlnm.Print_Area" localSheetId="1">'Motorhomes '!$B$1:$C$11</definedName>
    <definedName name="Sub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E16" i="3"/>
  <c r="E13" i="3"/>
  <c r="E7" i="3"/>
  <c r="E6" i="3"/>
  <c r="E44" i="4"/>
  <c r="E43" i="4"/>
  <c r="E42" i="4"/>
  <c r="E41" i="4"/>
  <c r="E40" i="4"/>
  <c r="E33" i="4"/>
  <c r="E32" i="4"/>
  <c r="E31" i="4"/>
  <c r="E34" i="4"/>
  <c r="E35" i="4"/>
  <c r="E36" i="4"/>
  <c r="E37" i="4"/>
  <c r="E38" i="4"/>
  <c r="E7" i="4"/>
  <c r="E26" i="3" l="1"/>
  <c r="E28" i="3"/>
  <c r="E27" i="3"/>
  <c r="E24" i="3"/>
  <c r="E23" i="3"/>
  <c r="E22" i="3"/>
  <c r="E21" i="3"/>
  <c r="E19" i="3"/>
  <c r="E18" i="3"/>
  <c r="E14" i="3"/>
  <c r="E12" i="3"/>
  <c r="E11" i="3"/>
  <c r="E8" i="3"/>
  <c r="E10" i="4"/>
  <c r="E11" i="4"/>
  <c r="E12" i="4"/>
  <c r="E13" i="4"/>
  <c r="E14" i="4"/>
  <c r="E15" i="4"/>
  <c r="E17" i="4"/>
  <c r="E18" i="4"/>
  <c r="E19" i="4"/>
  <c r="E20" i="4"/>
  <c r="E21" i="4"/>
  <c r="E22" i="4"/>
  <c r="E24" i="4"/>
  <c r="E25" i="4"/>
  <c r="E26" i="4"/>
  <c r="E27" i="4"/>
  <c r="E28" i="4"/>
  <c r="E29" i="4"/>
  <c r="E46" i="4"/>
  <c r="E47" i="4"/>
  <c r="E48" i="4"/>
  <c r="E6" i="4"/>
  <c r="E8" i="4"/>
</calcChain>
</file>

<file path=xl/sharedStrings.xml><?xml version="1.0" encoding="utf-8"?>
<sst xmlns="http://schemas.openxmlformats.org/spreadsheetml/2006/main" count="210" uniqueCount="199">
  <si>
    <t>Item Description</t>
  </si>
  <si>
    <t>Item Code</t>
  </si>
  <si>
    <t>OTR £1,690</t>
  </si>
  <si>
    <t>Retail Price Including VAT</t>
  </si>
  <si>
    <t>Retail Price Including OTR</t>
  </si>
  <si>
    <t>ERWIN HYMER GROUP (UK) LTD</t>
  </si>
  <si>
    <t>OTR £750</t>
  </si>
  <si>
    <t>Tourers - 2026 Product</t>
  </si>
  <si>
    <t>2026 XPLORE XCDUO</t>
  </si>
  <si>
    <t>2026 XPLORE XCLITE</t>
  </si>
  <si>
    <t>2026 XPLORE XCQUAD</t>
  </si>
  <si>
    <t>2026 WHIRLWIND 520</t>
  </si>
  <si>
    <t>2026 WHIRLWIND 550</t>
  </si>
  <si>
    <t>2026 WHIRLWIND 554</t>
  </si>
  <si>
    <t>2026 WHIRLWIND 840</t>
  </si>
  <si>
    <t>2026 WHIRLWIND 860</t>
  </si>
  <si>
    <t>2026 WHIRLWIND 868</t>
  </si>
  <si>
    <t>2026 WHIRLWIND 520 EVOLVE</t>
  </si>
  <si>
    <t>2026 WHIRLWIND 550 EVOLVE</t>
  </si>
  <si>
    <t>2026 WHIRLWIND 554 EVOLVE</t>
  </si>
  <si>
    <t>2026 WHIRLWIND 840 EVOLVE</t>
  </si>
  <si>
    <t>2026 WHIRLWIND 860 EVOLVE</t>
  </si>
  <si>
    <t>2026 WHIRLWIND 868 EVOLVE</t>
  </si>
  <si>
    <t>2026 AVANTE 520 APEX</t>
  </si>
  <si>
    <t>2026 AVANTE 550 APEX</t>
  </si>
  <si>
    <t>2026 AVANTE 554 APEX</t>
  </si>
  <si>
    <t>2026 AVANTE 840 APEX</t>
  </si>
  <si>
    <t>2026 AVANTE 860 APEX</t>
  </si>
  <si>
    <t>2026 AVANTE 868 APEX</t>
  </si>
  <si>
    <t>2026 CRUSADER AURORA</t>
  </si>
  <si>
    <t>2026 CRUSADER BOREALIS</t>
  </si>
  <si>
    <t>2026 CRUSADER MISTRAL</t>
  </si>
  <si>
    <t>2026 CRUSADER TEMPEST</t>
  </si>
  <si>
    <t>2026 CRUSADER ZEPHYR</t>
  </si>
  <si>
    <t>2026 CRUSADER HURRICANE</t>
  </si>
  <si>
    <t>2026 CRUSADER SOLANO</t>
  </si>
  <si>
    <t>2026 CRUSADER SHAMAL</t>
  </si>
  <si>
    <t>2026 SKYLINER ARUBA</t>
  </si>
  <si>
    <t>2026 SKYLINER BARRACUDA</t>
  </si>
  <si>
    <t>2026 SKYLINER BERMUDA</t>
  </si>
  <si>
    <t>2026 SKYLINER COMMODORE</t>
  </si>
  <si>
    <t>2026 SKYLINER CRUISER</t>
  </si>
  <si>
    <t>2026 STARLINER ARUBA</t>
  </si>
  <si>
    <t>2026 STARLINER BARRACUDA</t>
  </si>
  <si>
    <t>2026 STARLINER CRUISER</t>
  </si>
  <si>
    <t>26STARU</t>
  </si>
  <si>
    <t>26STBAR</t>
  </si>
  <si>
    <t>26STCRU</t>
  </si>
  <si>
    <t>26SKARU</t>
  </si>
  <si>
    <t>26SKBAR</t>
  </si>
  <si>
    <t>26SKBER</t>
  </si>
  <si>
    <t>26SKCOM</t>
  </si>
  <si>
    <t>26SKCRU</t>
  </si>
  <si>
    <t>26CRAUR</t>
  </si>
  <si>
    <t>26CRBOR</t>
  </si>
  <si>
    <t>26CRMIS</t>
  </si>
  <si>
    <t>26CRTEM</t>
  </si>
  <si>
    <t>26CRZEP</t>
  </si>
  <si>
    <t>26CRHUR</t>
  </si>
  <si>
    <t>26CRSOL</t>
  </si>
  <si>
    <t>26CRSHA</t>
  </si>
  <si>
    <t>26AV520APX</t>
  </si>
  <si>
    <t>26AV550APX</t>
  </si>
  <si>
    <t>26AV554APX</t>
  </si>
  <si>
    <t>26AV840APX</t>
  </si>
  <si>
    <t>26AV860APX</t>
  </si>
  <si>
    <t>26AV868APX</t>
  </si>
  <si>
    <t>26WC520EVL</t>
  </si>
  <si>
    <t>26WC550EVL</t>
  </si>
  <si>
    <t>26WC554EVL</t>
  </si>
  <si>
    <t>26WC840EVL</t>
  </si>
  <si>
    <t>26WC860EVL</t>
  </si>
  <si>
    <t>26WC868EVL</t>
  </si>
  <si>
    <t>26XPXCD</t>
  </si>
  <si>
    <t>26XPXCL</t>
  </si>
  <si>
    <t>26XPXCQ</t>
  </si>
  <si>
    <t>26WC520</t>
  </si>
  <si>
    <t>26WC550</t>
  </si>
  <si>
    <t>26WC554</t>
  </si>
  <si>
    <t>26WC840</t>
  </si>
  <si>
    <t>26WC860</t>
  </si>
  <si>
    <t>26WC868</t>
  </si>
  <si>
    <t>Campervans - 2026 Product</t>
  </si>
  <si>
    <t>Motorhomes - 2026 Product</t>
  </si>
  <si>
    <t>2026 WHIRLWIND GT 105</t>
  </si>
  <si>
    <t>2026 WHIRLWIND GT 115</t>
  </si>
  <si>
    <t>2026 WHIRLWIND GT 120</t>
  </si>
  <si>
    <t>2026 WHIRLWIND GT 150</t>
  </si>
  <si>
    <t>2026 WHIRLWIND GT 155</t>
  </si>
  <si>
    <t>2026 WHIRLWIND GT 185</t>
  </si>
  <si>
    <t>2026 WHIRLWIND GT 194</t>
  </si>
  <si>
    <t>2026 WHIRLWIND GT 196</t>
  </si>
  <si>
    <t>2026 WHIRLWIND GT 196 PLUS</t>
  </si>
  <si>
    <t>2026 WHIRLWIND GT 105 EVOLVE</t>
  </si>
  <si>
    <t>2026 WHIRLWIND GT 115 EVOLVE</t>
  </si>
  <si>
    <t>2026 WHIRLWIND GT 120 EVOLVE</t>
  </si>
  <si>
    <t>2026 WHIRLWIND GT 150 EVOLVE</t>
  </si>
  <si>
    <t>2026 WHIRLWIND GT 155 EVOLVE</t>
  </si>
  <si>
    <t>2026 WHIRLWIND GT 185 EVOLVE</t>
  </si>
  <si>
    <t>2026 WHIRLWIND GT 194 EVOLVE</t>
  </si>
  <si>
    <t>2026 WHIRLWIND GT 196 EVOLVE</t>
  </si>
  <si>
    <t>2026 WHIRLWIND GT 196 PLUS EVOLVE</t>
  </si>
  <si>
    <t>2026 AUTOQUEST 105 APEX</t>
  </si>
  <si>
    <t>2026 AUTOQUEST 115 APEX</t>
  </si>
  <si>
    <t>2026 AUTOQUEST 120 APEX</t>
  </si>
  <si>
    <t>2026 AUTOQUEST 150 APEX</t>
  </si>
  <si>
    <t>2026 AUTOQUEST 155 APEX</t>
  </si>
  <si>
    <t>2026 AUTOQUEST 185 APEX</t>
  </si>
  <si>
    <t>2026 AUTOQUEST 194 APEX</t>
  </si>
  <si>
    <t>2026 AUTOQUEST 196 PLUS APEX</t>
  </si>
  <si>
    <t>2026 AUTOQUEST 196 APEX</t>
  </si>
  <si>
    <t>2026 AVALON 250</t>
  </si>
  <si>
    <t>2026 AVALON 255</t>
  </si>
  <si>
    <t>2026 AVALON 285</t>
  </si>
  <si>
    <t>2026 AVALON 295</t>
  </si>
  <si>
    <t>2026 AVALON 250 EVOLVE</t>
  </si>
  <si>
    <t>2026 AVALON 255 EVOLVE</t>
  </si>
  <si>
    <t>2026 AVALON 285 EVOLVE</t>
  </si>
  <si>
    <t>2026 AVALON 295 EVOLVE</t>
  </si>
  <si>
    <t>2026 QUANTUM F4F</t>
  </si>
  <si>
    <t>2026 QUANTUM F4F LUX EDITION</t>
  </si>
  <si>
    <t>2026 QUANTUM F4S</t>
  </si>
  <si>
    <t>2026 QUANTUM F4S LUX EDITION</t>
  </si>
  <si>
    <t>26QUF4F</t>
  </si>
  <si>
    <t>26QUF4FLUX</t>
  </si>
  <si>
    <t>26QUF4S</t>
  </si>
  <si>
    <t>26QUF4SLUX</t>
  </si>
  <si>
    <t>26AN250</t>
  </si>
  <si>
    <t>26AN255</t>
  </si>
  <si>
    <t>26AN285</t>
  </si>
  <si>
    <t>26AN295</t>
  </si>
  <si>
    <t>26AN250EVL</t>
  </si>
  <si>
    <t>26AN255EVL</t>
  </si>
  <si>
    <t>26AN285EVL</t>
  </si>
  <si>
    <t>26AN295EVL</t>
  </si>
  <si>
    <t>26WM105</t>
  </si>
  <si>
    <t>26WM115</t>
  </si>
  <si>
    <t>26WM120</t>
  </si>
  <si>
    <t>26WM150</t>
  </si>
  <si>
    <t>26WM155</t>
  </si>
  <si>
    <t>26WM185</t>
  </si>
  <si>
    <t>26WM194</t>
  </si>
  <si>
    <t>26WM196</t>
  </si>
  <si>
    <t>26WM196P</t>
  </si>
  <si>
    <t>26WM105EVL</t>
  </si>
  <si>
    <t>26WM115EVL</t>
  </si>
  <si>
    <t>26WM120EVL</t>
  </si>
  <si>
    <t>26WM150EVL</t>
  </si>
  <si>
    <t>26WM155EVL</t>
  </si>
  <si>
    <t>26WM185EVL</t>
  </si>
  <si>
    <t>26WM194EVL</t>
  </si>
  <si>
    <t>26WM196EVL</t>
  </si>
  <si>
    <t>26WM196PEVL</t>
  </si>
  <si>
    <t>26AU105APX</t>
  </si>
  <si>
    <t>26AU115APX</t>
  </si>
  <si>
    <t>26AU120APX</t>
  </si>
  <si>
    <t>26AU150APX</t>
  </si>
  <si>
    <t>26AU155APX</t>
  </si>
  <si>
    <t>26AU185APX</t>
  </si>
  <si>
    <t>26AU194APX</t>
  </si>
  <si>
    <t>26AU196APX</t>
  </si>
  <si>
    <t>26AU196PAPX</t>
  </si>
  <si>
    <t>2026 AUTOQUEST CV 20</t>
  </si>
  <si>
    <t>2026 AUTOQUEST CV40</t>
  </si>
  <si>
    <t>2026 AUTOQUEST CV60</t>
  </si>
  <si>
    <t>2026 AUTOQUEST CV80</t>
  </si>
  <si>
    <t>2026 AUTOQUEST CV 20 EVOLVE</t>
  </si>
  <si>
    <t>2025 AUTOQUEST CV 40 EVOLVE</t>
  </si>
  <si>
    <t>2026 AUTOQUEST CV 60 EVOLVE</t>
  </si>
  <si>
    <t>2026 AUTOQUEST CV80 EVOLVE</t>
  </si>
  <si>
    <t>2026 AUTOQUEST CV 20 APEX</t>
  </si>
  <si>
    <t>2026 AUTOQUEST CV 40 APEX</t>
  </si>
  <si>
    <t>2026 AUTOQUEST CV 60 APEX</t>
  </si>
  <si>
    <t>2026 AUTOQUEST CV 80 APEX</t>
  </si>
  <si>
    <t>2026 XPLORE CV X5</t>
  </si>
  <si>
    <t>2026 XPLORE CV X8</t>
  </si>
  <si>
    <t>2026 XPLORE CV X9</t>
  </si>
  <si>
    <t>26WPCV554</t>
  </si>
  <si>
    <t>26WPCV560</t>
  </si>
  <si>
    <t>26WPCV563</t>
  </si>
  <si>
    <t>26AUCV20</t>
  </si>
  <si>
    <t>26AUCV40</t>
  </si>
  <si>
    <t>26AUCV60</t>
  </si>
  <si>
    <t>26AUCV80</t>
  </si>
  <si>
    <t>26AUCV20EVL</t>
  </si>
  <si>
    <t>26AUCV40EVL</t>
  </si>
  <si>
    <t>26AUCV60EVL</t>
  </si>
  <si>
    <t>26AUCV80EVL</t>
  </si>
  <si>
    <t>26AUCV20APX</t>
  </si>
  <si>
    <t>26AUCV40APX</t>
  </si>
  <si>
    <t>26AUCV60APX</t>
  </si>
  <si>
    <t>26AUCV80APX</t>
  </si>
  <si>
    <t>26XPCVX5</t>
  </si>
  <si>
    <t>26XPCVX8</t>
  </si>
  <si>
    <t>26XPCVX9</t>
  </si>
  <si>
    <t>WHIRLWIND GTV 554</t>
  </si>
  <si>
    <t>WHIRLWIND GTV 560</t>
  </si>
  <si>
    <t>WHIRLWIND GTV 563</t>
  </si>
  <si>
    <t>Prices shown for fixed roof 3-Berth models - Pop-Top 5-Berth option available on all 3 layouts - Prices 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</si>
</sst>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5" formatCode="&quot;£&quot;#,##0;\-&quot;£&quot;#,##0"/>
    <numFmt numFmtId="7" formatCode="&quot;£&quot;#,##0.00;\-&quot;£&quot;#,##0.00"/>
    <numFmt numFmtId="42" formatCode="_-&quot;£&quot;* #,##0_-;\-&quot;£&quot;* #,##0_-;_-&quot;£&quot;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£&quot;#,##0.00"/>
    <numFmt numFmtId="167" formatCode="_-[$£-809]* #,##0.00_-;\-[$£-809]* #,##0.00_-;_-[$£-809]* &quot;-&quot;??_-;_-@_-"/>
    <numFmt numFmtId="168" formatCode="&quot;£&quot;#,##0"/>
  </numFmts>
  <fonts count="32" x14ac:knownFonts="1"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Tahoma"/>
      <family val="2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b/>
      <sz val="11"/>
      <color theme="0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Franklin Gothic Book"/>
      <family val="2"/>
      <scheme val="minor"/>
    </font>
    <font>
      <b/>
      <sz val="11"/>
      <color theme="1" tint="0.2499465926084170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2"/>
      <name val="Franklin Gothic Book"/>
      <family val="2"/>
      <scheme val="minor"/>
    </font>
    <font>
      <b/>
      <sz val="22"/>
      <color theme="0"/>
      <name val="Franklin Gothic Book"/>
      <family val="2"/>
      <scheme val="minor"/>
    </font>
    <font>
      <i/>
      <sz val="11"/>
      <color theme="1" tint="0.24994659260841701"/>
      <name val="Franklin Gothic Book"/>
      <family val="2"/>
      <scheme val="minor"/>
    </font>
    <font>
      <b/>
      <sz val="11"/>
      <name val="Franklin Gothic Book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74999237037263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3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n">
        <color theme="6" tint="0.59996337778862885"/>
      </bottom>
      <diagonal/>
    </border>
  </borders>
  <cellStyleXfs count="61">
    <xf numFmtId="0" fontId="0" fillId="0" borderId="0"/>
    <xf numFmtId="0" fontId="11" fillId="0" borderId="0" applyFill="0" applyProtection="0"/>
    <xf numFmtId="0" fontId="7" fillId="0" borderId="0" applyFill="0" applyProtection="0">
      <alignment horizontal="right" vertical="center" wrapText="1"/>
    </xf>
    <xf numFmtId="0" fontId="8" fillId="0" borderId="0" applyFill="0" applyProtection="0">
      <alignment horizontal="right" vertical="center" indent="1"/>
    </xf>
    <xf numFmtId="0" fontId="10" fillId="0" borderId="0" applyProtection="0">
      <alignment vertical="top"/>
    </xf>
    <xf numFmtId="165" fontId="9" fillId="0" borderId="0" applyFill="0" applyBorder="0" applyAlignment="0" applyProtection="0"/>
    <xf numFmtId="164" fontId="9" fillId="0" borderId="0" applyFill="0" applyBorder="0" applyAlignment="0" applyProtection="0"/>
    <xf numFmtId="7" fontId="9" fillId="0" borderId="0" applyFont="0" applyFill="0" applyBorder="0" applyProtection="0">
      <alignment vertical="center"/>
    </xf>
    <xf numFmtId="42" fontId="9" fillId="0" borderId="0" applyFill="0" applyBorder="0" applyAlignment="0" applyProtection="0"/>
    <xf numFmtId="9" fontId="9" fillId="0" borderId="0" applyFill="0" applyBorder="0" applyAlignment="0" applyProtection="0"/>
    <xf numFmtId="166" fontId="6" fillId="2" borderId="3">
      <alignment horizontal="center"/>
    </xf>
    <xf numFmtId="0" fontId="9" fillId="0" borderId="1">
      <alignment horizontal="left" vertical="center" wrapText="1"/>
    </xf>
    <xf numFmtId="0" fontId="9" fillId="0" borderId="0">
      <alignment vertical="center"/>
    </xf>
    <xf numFmtId="14" fontId="9" fillId="0" borderId="0">
      <alignment horizontal="left" vertical="center"/>
    </xf>
    <xf numFmtId="0" fontId="9" fillId="0" borderId="0">
      <alignment vertical="center" wrapText="1"/>
    </xf>
    <xf numFmtId="7" fontId="6" fillId="2" borderId="4">
      <alignment horizontal="center"/>
    </xf>
    <xf numFmtId="166" fontId="6" fillId="0" borderId="2">
      <alignment horizontal="center"/>
    </xf>
    <xf numFmtId="0" fontId="5" fillId="0" borderId="0" applyProtection="0">
      <alignment vertical="top"/>
    </xf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12" fillId="8" borderId="8" applyNumberFormat="0" applyAlignment="0" applyProtection="0"/>
    <xf numFmtId="0" fontId="20" fillId="0" borderId="0" applyNumberFormat="0" applyFill="0" applyBorder="0" applyAlignment="0" applyProtection="0"/>
    <xf numFmtId="0" fontId="9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3" fillId="0" borderId="0"/>
    <xf numFmtId="0" fontId="24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vertical="center"/>
    </xf>
    <xf numFmtId="0" fontId="26" fillId="0" borderId="0" xfId="0" applyFont="1"/>
    <xf numFmtId="167" fontId="0" fillId="0" borderId="0" xfId="0" applyNumberFormat="1"/>
    <xf numFmtId="7" fontId="0" fillId="0" borderId="0" xfId="7" applyFont="1">
      <alignment vertical="center"/>
    </xf>
    <xf numFmtId="167" fontId="0" fillId="0" borderId="0" xfId="7" applyNumberFormat="1" applyFont="1" applyAlignment="1">
      <alignment horizontal="center" vertical="top" wrapText="1"/>
    </xf>
    <xf numFmtId="5" fontId="0" fillId="0" borderId="0" xfId="7" applyNumberFormat="1" applyFont="1">
      <alignment vertical="center"/>
    </xf>
    <xf numFmtId="168" fontId="0" fillId="0" borderId="0" xfId="0" applyNumberFormat="1"/>
    <xf numFmtId="0" fontId="0" fillId="0" borderId="0" xfId="0" applyFont="1"/>
    <xf numFmtId="168" fontId="0" fillId="0" borderId="0" xfId="0" applyNumberFormat="1" applyFont="1"/>
    <xf numFmtId="5" fontId="9" fillId="0" borderId="0" xfId="7" applyNumberFormat="1" applyFont="1">
      <alignment vertical="center"/>
    </xf>
    <xf numFmtId="167" fontId="0" fillId="0" borderId="0" xfId="0" applyNumberFormat="1" applyFont="1"/>
    <xf numFmtId="7" fontId="9" fillId="0" borderId="0" xfId="7" applyFont="1">
      <alignment vertical="center"/>
    </xf>
    <xf numFmtId="0" fontId="0" fillId="0" borderId="0" xfId="0" applyFont="1" applyAlignment="1">
      <alignment horizontal="center" vertical="top"/>
    </xf>
    <xf numFmtId="168" fontId="27" fillId="0" borderId="0" xfId="0" quotePrefix="1" applyNumberFormat="1" applyFont="1" applyAlignment="1">
      <alignment horizontal="right" vertical="center"/>
    </xf>
    <xf numFmtId="9" fontId="28" fillId="0" borderId="0" xfId="0" quotePrefix="1" applyNumberFormat="1" applyFont="1" applyAlignment="1">
      <alignment horizontal="right" vertical="center"/>
    </xf>
    <xf numFmtId="0" fontId="0" fillId="34" borderId="0" xfId="0" applyFill="1" applyAlignment="1">
      <alignment horizontal="center" vertical="top"/>
    </xf>
    <xf numFmtId="167" fontId="0" fillId="34" borderId="0" xfId="7" applyNumberFormat="1" applyFont="1" applyFill="1" applyAlignment="1">
      <alignment horizontal="center" vertical="top" wrapText="1"/>
    </xf>
    <xf numFmtId="7" fontId="0" fillId="34" borderId="0" xfId="7" applyFont="1" applyFill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34" borderId="0" xfId="0" applyFill="1" applyAlignment="1">
      <alignment horizontal="center" vertical="center"/>
    </xf>
    <xf numFmtId="167" fontId="0" fillId="34" borderId="0" xfId="7" applyNumberFormat="1" applyFont="1" applyFill="1" applyAlignment="1">
      <alignment horizontal="center" vertical="center" wrapText="1"/>
    </xf>
    <xf numFmtId="7" fontId="0" fillId="34" borderId="0" xfId="7" applyFont="1" applyFill="1" applyAlignment="1">
      <alignment horizontal="center" vertical="center" wrapText="1"/>
    </xf>
    <xf numFmtId="166" fontId="0" fillId="0" borderId="0" xfId="0" applyNumberFormat="1" applyFont="1"/>
    <xf numFmtId="0" fontId="0" fillId="0" borderId="13" xfId="0" applyFont="1" applyBorder="1"/>
    <xf numFmtId="168" fontId="0" fillId="0" borderId="14" xfId="0" applyNumberFormat="1" applyFont="1" applyBorder="1"/>
    <xf numFmtId="0" fontId="0" fillId="39" borderId="13" xfId="0" applyFont="1" applyFill="1" applyBorder="1"/>
    <xf numFmtId="168" fontId="0" fillId="39" borderId="14" xfId="0" applyNumberFormat="1" applyFont="1" applyFill="1" applyBorder="1"/>
    <xf numFmtId="0" fontId="0" fillId="0" borderId="13" xfId="0" applyFont="1" applyFill="1" applyBorder="1"/>
    <xf numFmtId="168" fontId="0" fillId="0" borderId="14" xfId="0" applyNumberFormat="1" applyFont="1" applyFill="1" applyBorder="1"/>
    <xf numFmtId="168" fontId="31" fillId="0" borderId="15" xfId="0" applyNumberFormat="1" applyFont="1" applyBorder="1" applyAlignment="1">
      <alignment horizontal="right" vertical="center"/>
    </xf>
    <xf numFmtId="168" fontId="31" fillId="0" borderId="0" xfId="0" quotePrefix="1" applyNumberFormat="1" applyFont="1" applyAlignment="1">
      <alignment horizontal="right" vertical="center"/>
    </xf>
    <xf numFmtId="168" fontId="31" fillId="0" borderId="15" xfId="0" quotePrefix="1" applyNumberFormat="1" applyFont="1" applyFill="1" applyBorder="1" applyAlignment="1">
      <alignment horizontal="right" vertical="center"/>
    </xf>
    <xf numFmtId="168" fontId="31" fillId="0" borderId="15" xfId="0" quotePrefix="1" applyNumberFormat="1" applyFont="1" applyBorder="1" applyAlignment="1">
      <alignment horizontal="right" vertical="center"/>
    </xf>
    <xf numFmtId="168" fontId="31" fillId="39" borderId="15" xfId="0" quotePrefix="1" applyNumberFormat="1" applyFont="1" applyFill="1" applyBorder="1" applyAlignment="1">
      <alignment horizontal="right" vertical="center"/>
    </xf>
    <xf numFmtId="0" fontId="26" fillId="0" borderId="14" xfId="0" applyFont="1" applyBorder="1"/>
    <xf numFmtId="0" fontId="26" fillId="0" borderId="14" xfId="0" applyFont="1" applyFill="1" applyBorder="1"/>
    <xf numFmtId="0" fontId="26" fillId="39" borderId="14" xfId="0" applyFont="1" applyFill="1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6" fillId="36" borderId="0" xfId="34" applyFont="1" applyFill="1" applyAlignment="1">
      <alignment horizontal="center" vertical="center"/>
    </xf>
    <xf numFmtId="0" fontId="29" fillId="35" borderId="0" xfId="37" applyFont="1" applyFill="1" applyAlignment="1">
      <alignment horizontal="center" vertical="center"/>
    </xf>
    <xf numFmtId="0" fontId="29" fillId="37" borderId="0" xfId="37" applyFont="1" applyFill="1" applyAlignment="1">
      <alignment horizontal="center" vertical="center"/>
    </xf>
    <xf numFmtId="0" fontId="6" fillId="38" borderId="0" xfId="34" applyFont="1" applyFill="1" applyAlignment="1">
      <alignment horizontal="center"/>
    </xf>
    <xf numFmtId="0" fontId="30" fillId="0" borderId="0" xfId="0" applyFont="1" applyAlignment="1">
      <alignment wrapText="1"/>
    </xf>
    <xf numFmtId="167" fontId="0" fillId="0" borderId="0" xfId="0" applyNumberFormat="1" applyFont="1" applyAlignment="1">
      <alignment wrapText="1"/>
    </xf>
    <xf numFmtId="7" fontId="31" fillId="0" borderId="0" xfId="7" quotePrefix="1" applyFont="1" applyAlignment="1">
      <alignment vertical="center" wrapText="1"/>
    </xf>
  </cellXfs>
  <cellStyles count="61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Advances" xfId="16" xr:uid="{00000000-0005-0000-0000-000018000000}"/>
    <cellStyle name="Bad" xfId="19" builtinId="27" customBuiltin="1"/>
    <cellStyle name="Calculation" xfId="23" builtinId="22" customBuiltin="1"/>
    <cellStyle name="Check Cell" xfId="25" builtinId="23" customBuiltin="1"/>
    <cellStyle name="Comma" xfId="5" builtinId="3" customBuiltin="1"/>
    <cellStyle name="Comma [0]" xfId="6" builtinId="6" customBuiltin="1"/>
    <cellStyle name="Comma 2" xfId="59" xr:uid="{39BD061F-B8C5-4424-A80D-6EF461B32AEC}"/>
    <cellStyle name="Currency" xfId="7" builtinId="4" customBuiltin="1"/>
    <cellStyle name="Currency [0]" xfId="8" builtinId="7" customBuiltin="1"/>
    <cellStyle name="Date" xfId="13" xr:uid="{00000000-0005-0000-0000-000020000000}"/>
    <cellStyle name="Explanatory Text" xfId="28" builtinId="53" customBuiltin="1"/>
    <cellStyle name="Good" xfId="18" builtinId="26" customBuiltin="1"/>
    <cellStyle name="Header Row" xfId="12" xr:uid="{00000000-0005-0000-0000-000023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21" builtinId="20" customBuiltin="1"/>
    <cellStyle name="Label Text" xfId="11" xr:uid="{00000000-0005-0000-0000-000029000000}"/>
    <cellStyle name="Linked Cell" xfId="24" builtinId="24" customBuiltin="1"/>
    <cellStyle name="Neutral" xfId="20" builtinId="28" customBuiltin="1"/>
    <cellStyle name="Normal" xfId="0" builtinId="0" customBuiltin="1"/>
    <cellStyle name="Normal 2" xfId="58" xr:uid="{44128D52-A7AB-42D5-9322-36063836FE6B}"/>
    <cellStyle name="Note" xfId="27" builtinId="10" customBuiltin="1"/>
    <cellStyle name="Output" xfId="22" builtinId="21" customBuiltin="1"/>
    <cellStyle name="Percent" xfId="9" builtinId="5" customBuiltin="1"/>
    <cellStyle name="Percent 2" xfId="56" xr:uid="{5B803EBF-82A2-4B26-8CE2-F34469A64472}"/>
    <cellStyle name="Percent 3" xfId="60" xr:uid="{DBEFFF15-B442-44F9-899B-790A84B1826D}"/>
    <cellStyle name="Prozent 7 4 2" xfId="55" xr:uid="{888178B2-9660-4F75-AA42-A043282F7D82}"/>
    <cellStyle name="Standard 2" xfId="54" xr:uid="{DBDBEAEA-1B43-4DB5-94D2-7840B1DF28A2}"/>
    <cellStyle name="Standard 2 2" xfId="57" xr:uid="{1F4E4A60-C443-40B1-8B05-4338B942BD5F}"/>
    <cellStyle name="Standard 3" xfId="53" xr:uid="{12224076-8D35-4058-A9C5-E4D3B79C46D8}"/>
    <cellStyle name="Subtotal" xfId="15" xr:uid="{00000000-0005-0000-0000-000030000000}"/>
    <cellStyle name="Table Text" xfId="14" xr:uid="{00000000-0005-0000-0000-000031000000}"/>
    <cellStyle name="Title" xfId="17" builtinId="15" customBuiltin="1"/>
    <cellStyle name="Total" xfId="10" builtinId="25" customBuiltin="1"/>
    <cellStyle name="Warning Text" xfId="26" builtinId="11" customBuiltin="1"/>
  </cellStyles>
  <dxfs count="58"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</font>
    </dxf>
    <dxf>
      <font>
        <b val="0"/>
      </font>
      <numFmt numFmtId="167" formatCode="_-[$£-809]* #,##0.00_-;\-[$£-809]* #,##0.00_-;_-[$£-809]* &quot;-&quot;??_-;_-@_-"/>
    </dxf>
    <dxf>
      <font>
        <b val="0"/>
      </font>
    </dxf>
    <dxf>
      <font>
        <b val="0"/>
      </font>
    </dxf>
    <dxf>
      <font>
        <b val="0"/>
      </font>
    </dxf>
    <dxf>
      <fill>
        <patternFill patternType="solid">
          <fgColor indexed="64"/>
          <bgColor theme="7" tint="-0.749992370372631"/>
        </patternFill>
      </fill>
      <alignment horizontal="center" vertical="center" textRotation="0" wrapText="0" indent="0" justifyLastLine="0" shrinkToFit="0" readingOrder="0"/>
    </dxf>
    <dxf>
      <font>
        <b val="0"/>
      </font>
    </dxf>
    <dxf>
      <font>
        <b val="0"/>
      </font>
      <numFmt numFmtId="167" formatCode="_-[$£-809]* #,##0.00_-;\-[$£-809]* #,##0.00_-;_-[$£-809]* &quot;-&quot;??_-;_-@_-"/>
    </dxf>
    <dxf>
      <font>
        <b val="0"/>
      </font>
    </dxf>
    <dxf>
      <font>
        <b val="0"/>
      </font>
    </dxf>
    <dxf>
      <font>
        <b val="0"/>
      </font>
    </dxf>
    <dxf>
      <fill>
        <patternFill patternType="solid">
          <fgColor indexed="64"/>
          <bgColor theme="7" tint="-0.749992370372631"/>
        </patternFill>
      </fill>
      <alignment horizontal="center" vertical="center" textRotation="0" wrapText="0" indent="0" justifyLastLine="0" shrinkToFit="0" readingOrder="0"/>
    </dxf>
    <dxf>
      <font>
        <b val="0"/>
      </font>
    </dxf>
    <dxf>
      <font>
        <b val="0"/>
      </font>
      <numFmt numFmtId="167" formatCode="_-[$£-809]* #,##0.00_-;\-[$£-809]* #,##0.00_-;_-[$£-809]* &quot;-&quot;??_-;_-@_-"/>
    </dxf>
    <dxf>
      <font>
        <b val="0"/>
      </font>
    </dxf>
    <dxf>
      <font>
        <b val="0"/>
      </font>
    </dxf>
    <dxf>
      <font>
        <b val="0"/>
      </font>
    </dxf>
    <dxf>
      <fill>
        <patternFill patternType="solid">
          <fgColor indexed="64"/>
          <bgColor theme="7" tint="-0.749992370372631"/>
        </patternFill>
      </fill>
      <alignment horizontal="center" vertical="top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57"/>
      <tableStyleElement type="headerRow" dxfId="56"/>
      <tableStyleElement type="secondRowStripe" dxfId="5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113393</xdr:colOff>
      <xdr:row>9</xdr:row>
      <xdr:rowOff>79376</xdr:rowOff>
    </xdr:from>
    <xdr:ext cx="724572" cy="722539"/>
    <xdr:pic>
      <xdr:nvPicPr>
        <xdr:cNvPr id="2" name="Picture 1">
          <a:extLst>
            <a:ext uri="{FF2B5EF4-FFF2-40B4-BE49-F238E27FC236}">
              <a16:creationId xmlns:a16="http://schemas.microsoft.com/office/drawing/2014/main" id="{A52C78C4-B0B3-CA0A-726B-F7EE15B89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93" y="2494644"/>
          <a:ext cx="724572" cy="725714"/>
        </a:xfrm>
        <a:prstGeom prst="rect">
          <a:avLst/>
        </a:prstGeom>
      </xdr:spPr>
    </xdr:pic>
    <xdr:clientData/>
  </xdr:oneCellAnchor>
  <xdr:oneCellAnchor>
    <xdr:from>
      <xdr:col>0</xdr:col>
      <xdr:colOff>22679</xdr:colOff>
      <xdr:row>39</xdr:row>
      <xdr:rowOff>127907</xdr:rowOff>
    </xdr:from>
    <xdr:ext cx="880234" cy="589643"/>
    <xdr:pic>
      <xdr:nvPicPr>
        <xdr:cNvPr id="3" name="Picture 2">
          <a:extLst>
            <a:ext uri="{FF2B5EF4-FFF2-40B4-BE49-F238E27FC236}">
              <a16:creationId xmlns:a16="http://schemas.microsoft.com/office/drawing/2014/main" id="{F1F80043-E425-5AF8-A84B-6835088B92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9480" b="13158"/>
        <a:stretch/>
      </xdr:blipFill>
      <xdr:spPr>
        <a:xfrm>
          <a:off x="22679" y="8462282"/>
          <a:ext cx="886584" cy="586468"/>
        </a:xfrm>
        <a:prstGeom prst="rect">
          <a:avLst/>
        </a:prstGeom>
      </xdr:spPr>
    </xdr:pic>
    <xdr:clientData/>
  </xdr:oneCellAnchor>
  <xdr:oneCellAnchor>
    <xdr:from>
      <xdr:col>0</xdr:col>
      <xdr:colOff>64860</xdr:colOff>
      <xdr:row>5</xdr:row>
      <xdr:rowOff>113393</xdr:rowOff>
    </xdr:from>
    <xdr:ext cx="816144" cy="351519"/>
    <xdr:pic>
      <xdr:nvPicPr>
        <xdr:cNvPr id="4" name="Picture 3">
          <a:extLst>
            <a:ext uri="{FF2B5EF4-FFF2-40B4-BE49-F238E27FC236}">
              <a16:creationId xmlns:a16="http://schemas.microsoft.com/office/drawing/2014/main" id="{EC8AEB4D-3F3B-1F82-ADA2-12FFFE56B0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0754" b="30189"/>
        <a:stretch/>
      </xdr:blipFill>
      <xdr:spPr>
        <a:xfrm>
          <a:off x="64860" y="1712232"/>
          <a:ext cx="819319" cy="3515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5</xdr:row>
      <xdr:rowOff>71210</xdr:rowOff>
    </xdr:from>
    <xdr:to>
      <xdr:col>0</xdr:col>
      <xdr:colOff>886497</xdr:colOff>
      <xdr:row>8</xdr:row>
      <xdr:rowOff>178252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F20B4E-D813-41A9-BD62-D267AF57D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1670049"/>
          <a:ext cx="724572" cy="716189"/>
        </a:xfrm>
        <a:prstGeom prst="rect">
          <a:avLst/>
        </a:prstGeom>
      </xdr:spPr>
    </xdr:pic>
    <xdr:clientData/>
  </xdr:twoCellAnchor>
  <xdr:twoCellAnchor editAs="oneCell">
    <xdr:from>
      <xdr:col>0</xdr:col>
      <xdr:colOff>68036</xdr:colOff>
      <xdr:row>45</xdr:row>
      <xdr:rowOff>56696</xdr:rowOff>
    </xdr:from>
    <xdr:to>
      <xdr:col>0</xdr:col>
      <xdr:colOff>954620</xdr:colOff>
      <xdr:row>48</xdr:row>
      <xdr:rowOff>64860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209170B-F268-45A5-841B-D04D8750ED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9480" b="13158"/>
        <a:stretch/>
      </xdr:blipFill>
      <xdr:spPr>
        <a:xfrm>
          <a:off x="68036" y="9547678"/>
          <a:ext cx="886584" cy="589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5</xdr:row>
      <xdr:rowOff>129352</xdr:rowOff>
    </xdr:from>
    <xdr:to>
      <xdr:col>0</xdr:col>
      <xdr:colOff>830405</xdr:colOff>
      <xdr:row>8</xdr:row>
      <xdr:rowOff>219051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29BA8BE-3D7F-4C4F-AEF1-00744F3B9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1728611"/>
          <a:ext cx="724572" cy="719364"/>
        </a:xfrm>
        <a:prstGeom prst="rect">
          <a:avLst/>
        </a:prstGeom>
      </xdr:spPr>
    </xdr:pic>
    <xdr:clientData/>
  </xdr:twoCellAnchor>
  <xdr:twoCellAnchor editAs="oneCell">
    <xdr:from>
      <xdr:col>0</xdr:col>
      <xdr:colOff>47037</xdr:colOff>
      <xdr:row>25</xdr:row>
      <xdr:rowOff>70555</xdr:rowOff>
    </xdr:from>
    <xdr:to>
      <xdr:col>0</xdr:col>
      <xdr:colOff>869531</xdr:colOff>
      <xdr:row>27</xdr:row>
      <xdr:rowOff>48953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4D03775-F9BD-4FAC-A83D-927F54B212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0754" b="30189"/>
        <a:stretch/>
      </xdr:blipFill>
      <xdr:spPr>
        <a:xfrm>
          <a:off x="47037" y="5597407"/>
          <a:ext cx="816144" cy="3483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7296289-846F-4829-9531-6409FC380E17}" name="Table3235" displayName="Table3235" ref="B4:E49" totalsRowShown="0" headerRowDxfId="54" dataDxfId="53">
  <autoFilter ref="B4:E49" xr:uid="{B7296289-846F-4829-9531-6409FC380E17}"/>
  <tableColumns count="4">
    <tableColumn id="1" xr3:uid="{D630D19D-ACA6-4A1E-99D4-966A753DA283}" name="Item Code" dataDxfId="52"/>
    <tableColumn id="15" xr3:uid="{56768E3D-C288-4D7D-B6D8-DA2AECE6A1B8}" name="Item Description" dataDxfId="51"/>
    <tableColumn id="11" xr3:uid="{C95D61BB-68C0-43E0-A627-BE7AB7BCF0A8}" name="Retail Price Including VAT" dataDxfId="50">
      <calculatedColumnFormula>+#REF!+#REF!</calculatedColumnFormula>
    </tableColumn>
    <tableColumn id="4" xr3:uid="{7F7BFF57-CEC0-47F0-9792-8702F071889D}" name="Retail Price Including OTR" dataDxfId="49" dataCellStyle="Currency">
      <calculatedColumnFormula>+Table3235[[#This Row],[Retail Price Including VAT]]+750</calculatedColumnFormula>
    </tableColumn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DAE670-5C2B-49E9-B92E-7932A3D3DF94}" name="Table32353" displayName="Table32353" ref="B4:E50" totalsRowShown="0" headerRowDxfId="48" dataDxfId="47">
  <autoFilter ref="B4:E50" xr:uid="{A1DAE670-5C2B-49E9-B92E-7932A3D3DF94}"/>
  <tableColumns count="4">
    <tableColumn id="1" xr3:uid="{E1B9F3DD-1D23-4E20-B3F3-D67ADEE8C102}" name="Item Code" dataDxfId="46"/>
    <tableColumn id="15" xr3:uid="{BA625414-9F38-4D25-8517-F53B475C9C69}" name="Item Description" dataDxfId="45"/>
    <tableColumn id="11" xr3:uid="{5BFF7A7D-F79A-4156-AE4A-3E72BAB757EA}" name="Retail Price Including VAT" dataDxfId="44">
      <calculatedColumnFormula>+#REF!+#REF!</calculatedColumnFormula>
    </tableColumn>
    <tableColumn id="4" xr3:uid="{4B53C1E3-10A3-406F-AB8C-40E73A5F6222}" name="Retail Price Including OTR" dataDxfId="43" dataCellStyle="Currency">
      <calculatedColumnFormula>+Table32353[[#This Row],[Retail Price Including VAT]]+750</calculatedColumnFormula>
    </tableColumn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3DE7320-9A57-417F-A51C-D6AE8A140CC5}" name="Table323536" displayName="Table323536" ref="B4:E29" totalsRowShown="0" headerRowDxfId="42" dataDxfId="41">
  <autoFilter ref="B4:E29" xr:uid="{73DE7320-9A57-417F-A51C-D6AE8A140CC5}"/>
  <tableColumns count="4">
    <tableColumn id="1" xr3:uid="{8163D3BB-E367-416C-AB85-F7ED4D20F5CB}" name="Item Code" dataDxfId="40"/>
    <tableColumn id="15" xr3:uid="{2C69419A-3B24-4174-AF13-3EBE8FFF4DAF}" name="Item Description" dataDxfId="39"/>
    <tableColumn id="11" xr3:uid="{E8210C27-4A29-4ADA-B943-90D5747DC8C3}" name="Retail Price Including VAT" dataDxfId="38">
      <calculatedColumnFormula>+#REF!+#REF!</calculatedColumnFormula>
    </tableColumn>
    <tableColumn id="4" xr3:uid="{1C119658-633A-48D9-8484-6F245583CBDC}" name="Retail Price Including OTR" dataDxfId="37" dataCellStyle="Currency">
      <calculatedColumnFormula>+Table323536[[#This Row],[Retail Price Including VAT]]+750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240D3-F078-44E1-9B97-B1270D164006}">
  <sheetPr>
    <tabColor rgb="FF92D050"/>
  </sheetPr>
  <dimension ref="A1:F58"/>
  <sheetViews>
    <sheetView tabSelected="1" topLeftCell="A17" zoomScale="95" zoomScaleNormal="95" workbookViewId="0">
      <selection activeCell="J8" sqref="J8"/>
    </sheetView>
  </sheetViews>
  <sheetFormatPr defaultRowHeight="15" x14ac:dyDescent="0.4"/>
  <cols>
    <col min="1" max="1" width="12.07421875" customWidth="1"/>
    <col min="2" max="2" width="18" bestFit="1" customWidth="1"/>
    <col min="3" max="3" width="27.4609375" bestFit="1" customWidth="1"/>
    <col min="4" max="4" width="16.3046875" customWidth="1"/>
    <col min="5" max="5" width="14.07421875" style="4" customWidth="1"/>
  </cols>
  <sheetData>
    <row r="1" spans="1:6" ht="18" customHeight="1" x14ac:dyDescent="0.4">
      <c r="B1" s="41" t="s">
        <v>5</v>
      </c>
      <c r="C1" s="41"/>
      <c r="D1" s="41"/>
      <c r="E1" s="41"/>
    </row>
    <row r="2" spans="1:6" ht="27" customHeight="1" x14ac:dyDescent="0.4">
      <c r="B2" s="42" t="s">
        <v>7</v>
      </c>
      <c r="C2" s="42"/>
      <c r="D2" s="42"/>
      <c r="E2" s="42"/>
    </row>
    <row r="3" spans="1:6" ht="13.5" customHeight="1" x14ac:dyDescent="0.4">
      <c r="B3" s="42"/>
      <c r="C3" s="42"/>
      <c r="D3" s="42"/>
      <c r="E3" s="42"/>
    </row>
    <row r="4" spans="1:6" s="19" customFormat="1" ht="45.75" customHeight="1" x14ac:dyDescent="0.4">
      <c r="B4" s="16" t="s">
        <v>1</v>
      </c>
      <c r="C4" s="16" t="s">
        <v>0</v>
      </c>
      <c r="D4" s="17" t="s">
        <v>3</v>
      </c>
      <c r="E4" s="18" t="s">
        <v>4</v>
      </c>
    </row>
    <row r="5" spans="1:6" s="1" customFormat="1" ht="22.5" customHeight="1" thickBot="1" x14ac:dyDescent="0.45">
      <c r="B5" s="13"/>
      <c r="C5" s="13"/>
      <c r="D5" s="5"/>
      <c r="E5" s="15" t="s">
        <v>6</v>
      </c>
    </row>
    <row r="6" spans="1:6" s="8" customFormat="1" ht="16.5" customHeight="1" x14ac:dyDescent="0.4">
      <c r="A6" s="38"/>
      <c r="B6" s="24" t="s">
        <v>74</v>
      </c>
      <c r="C6" s="35" t="s">
        <v>9</v>
      </c>
      <c r="D6" s="25">
        <v>21998.999999999989</v>
      </c>
      <c r="E6" s="30">
        <f>SUM(Table3235[[#This Row],[Retail Price Including VAT]]+750)</f>
        <v>22748.999999999989</v>
      </c>
    </row>
    <row r="7" spans="1:6" s="8" customFormat="1" ht="16.5" customHeight="1" x14ac:dyDescent="0.4">
      <c r="A7" s="39"/>
      <c r="B7" s="8" t="s">
        <v>73</v>
      </c>
      <c r="C7" s="2" t="s">
        <v>8</v>
      </c>
      <c r="D7" s="9">
        <v>23499</v>
      </c>
      <c r="E7" s="31">
        <f>SUM(Table3235[[#This Row],[Retail Price Including VAT]]+750)</f>
        <v>24249</v>
      </c>
      <c r="F7" s="11"/>
    </row>
    <row r="8" spans="1:6" s="8" customFormat="1" ht="16.5" customHeight="1" thickBot="1" x14ac:dyDescent="0.45">
      <c r="A8" s="40"/>
      <c r="B8" s="8" t="s">
        <v>75</v>
      </c>
      <c r="C8" s="2" t="s">
        <v>10</v>
      </c>
      <c r="D8" s="9">
        <v>25498.999999999989</v>
      </c>
      <c r="E8" s="31">
        <f>SUM(Table3235[[#This Row],[Retail Price Including VAT]]+750)</f>
        <v>26248.999999999989</v>
      </c>
      <c r="F8" s="11"/>
    </row>
    <row r="9" spans="1:6" s="8" customFormat="1" ht="16.5" customHeight="1" thickBot="1" x14ac:dyDescent="0.45">
      <c r="C9" s="2"/>
      <c r="D9" s="9"/>
      <c r="E9" s="31"/>
      <c r="F9" s="11"/>
    </row>
    <row r="10" spans="1:6" s="8" customFormat="1" ht="16.5" customHeight="1" x14ac:dyDescent="0.4">
      <c r="A10" s="38"/>
      <c r="B10" s="8" t="s">
        <v>76</v>
      </c>
      <c r="C10" s="2" t="s">
        <v>11</v>
      </c>
      <c r="D10" s="9">
        <v>23998.999999999993</v>
      </c>
      <c r="E10" s="31">
        <f>SUM(Table3235[[#This Row],[Retail Price Including VAT]]+750)</f>
        <v>24748.999999999993</v>
      </c>
      <c r="F10" s="11"/>
    </row>
    <row r="11" spans="1:6" s="8" customFormat="1" ht="16.5" customHeight="1" x14ac:dyDescent="0.4">
      <c r="A11" s="39"/>
      <c r="B11" s="8" t="s">
        <v>77</v>
      </c>
      <c r="C11" s="2" t="s">
        <v>12</v>
      </c>
      <c r="D11" s="9">
        <v>25999.999999999993</v>
      </c>
      <c r="E11" s="31">
        <f>SUM(Table3235[[#This Row],[Retail Price Including VAT]]+750)</f>
        <v>26749.999999999993</v>
      </c>
      <c r="F11" s="11"/>
    </row>
    <row r="12" spans="1:6" s="8" customFormat="1" ht="16.5" customHeight="1" x14ac:dyDescent="0.4">
      <c r="A12" s="39"/>
      <c r="B12" s="8" t="s">
        <v>78</v>
      </c>
      <c r="C12" s="2" t="s">
        <v>13</v>
      </c>
      <c r="D12" s="9">
        <v>25999.999999999993</v>
      </c>
      <c r="E12" s="31">
        <f>SUM(Table3235[[#This Row],[Retail Price Including VAT]]+750)</f>
        <v>26749.999999999993</v>
      </c>
      <c r="F12" s="11"/>
    </row>
    <row r="13" spans="1:6" s="8" customFormat="1" ht="16.5" customHeight="1" x14ac:dyDescent="0.4">
      <c r="A13" s="39"/>
      <c r="B13" s="8" t="s">
        <v>79</v>
      </c>
      <c r="C13" s="2" t="s">
        <v>14</v>
      </c>
      <c r="D13" s="9">
        <v>29998.999999999985</v>
      </c>
      <c r="E13" s="31">
        <f>SUM(Table3235[[#This Row],[Retail Price Including VAT]]+750)</f>
        <v>30748.999999999985</v>
      </c>
      <c r="F13" s="11"/>
    </row>
    <row r="14" spans="1:6" s="8" customFormat="1" ht="16.5" customHeight="1" x14ac:dyDescent="0.4">
      <c r="A14" s="39"/>
      <c r="B14" s="8" t="s">
        <v>80</v>
      </c>
      <c r="C14" s="2" t="s">
        <v>15</v>
      </c>
      <c r="D14" s="9">
        <v>29998.999999999985</v>
      </c>
      <c r="E14" s="31">
        <f>SUM(Table3235[[#This Row],[Retail Price Including VAT]]+750)</f>
        <v>30748.999999999985</v>
      </c>
      <c r="F14" s="11"/>
    </row>
    <row r="15" spans="1:6" s="8" customFormat="1" ht="16.5" customHeight="1" x14ac:dyDescent="0.4">
      <c r="A15" s="39"/>
      <c r="B15" s="8" t="s">
        <v>81</v>
      </c>
      <c r="C15" s="2" t="s">
        <v>16</v>
      </c>
      <c r="D15" s="9">
        <v>29998.999999999985</v>
      </c>
      <c r="E15" s="31">
        <f>SUM(Table3235[[#This Row],[Retail Price Including VAT]]+750)</f>
        <v>30748.999999999985</v>
      </c>
      <c r="F15" s="11"/>
    </row>
    <row r="16" spans="1:6" s="8" customFormat="1" ht="15" customHeight="1" x14ac:dyDescent="0.4">
      <c r="A16" s="39"/>
      <c r="C16" s="2"/>
      <c r="D16" s="9"/>
      <c r="E16" s="31"/>
      <c r="F16" s="11"/>
    </row>
    <row r="17" spans="1:6" s="8" customFormat="1" ht="16.5" customHeight="1" x14ac:dyDescent="0.4">
      <c r="A17" s="39"/>
      <c r="B17" s="8" t="s">
        <v>67</v>
      </c>
      <c r="C17" s="2" t="s">
        <v>17</v>
      </c>
      <c r="D17" s="9">
        <v>26198.999999999989</v>
      </c>
      <c r="E17" s="31">
        <f>SUM(Table3235[[#This Row],[Retail Price Including VAT]]+750)</f>
        <v>26948.999999999989</v>
      </c>
      <c r="F17" s="11"/>
    </row>
    <row r="18" spans="1:6" s="8" customFormat="1" ht="16.5" customHeight="1" x14ac:dyDescent="0.4">
      <c r="A18" s="39"/>
      <c r="B18" s="8" t="s">
        <v>68</v>
      </c>
      <c r="C18" s="2" t="s">
        <v>18</v>
      </c>
      <c r="D18" s="9">
        <v>28199.999999999989</v>
      </c>
      <c r="E18" s="31">
        <f>SUM(Table3235[[#This Row],[Retail Price Including VAT]]+750)</f>
        <v>28949.999999999989</v>
      </c>
      <c r="F18" s="11"/>
    </row>
    <row r="19" spans="1:6" s="8" customFormat="1" ht="16.5" customHeight="1" x14ac:dyDescent="0.4">
      <c r="A19" s="39"/>
      <c r="B19" s="8" t="s">
        <v>69</v>
      </c>
      <c r="C19" s="2" t="s">
        <v>19</v>
      </c>
      <c r="D19" s="9">
        <v>28199.999999999989</v>
      </c>
      <c r="E19" s="31">
        <f>SUM(Table3235[[#This Row],[Retail Price Including VAT]]+750)</f>
        <v>28949.999999999989</v>
      </c>
      <c r="F19" s="11"/>
    </row>
    <row r="20" spans="1:6" s="8" customFormat="1" x14ac:dyDescent="0.4">
      <c r="A20" s="39"/>
      <c r="B20" s="8" t="s">
        <v>70</v>
      </c>
      <c r="C20" s="2" t="s">
        <v>20</v>
      </c>
      <c r="D20" s="9">
        <v>32598.999999999989</v>
      </c>
      <c r="E20" s="31">
        <f>SUM(Table3235[[#This Row],[Retail Price Including VAT]]+750)</f>
        <v>33348.999999999985</v>
      </c>
      <c r="F20" s="11"/>
    </row>
    <row r="21" spans="1:6" s="8" customFormat="1" x14ac:dyDescent="0.4">
      <c r="A21" s="39"/>
      <c r="B21" s="8" t="s">
        <v>71</v>
      </c>
      <c r="C21" s="2" t="s">
        <v>21</v>
      </c>
      <c r="D21" s="9">
        <v>32598.999999999989</v>
      </c>
      <c r="E21" s="31">
        <f>SUM(Table3235[[#This Row],[Retail Price Including VAT]]+750)</f>
        <v>33348.999999999985</v>
      </c>
      <c r="F21" s="11"/>
    </row>
    <row r="22" spans="1:6" s="8" customFormat="1" x14ac:dyDescent="0.4">
      <c r="A22" s="39"/>
      <c r="B22" s="8" t="s">
        <v>72</v>
      </c>
      <c r="C22" s="2" t="s">
        <v>22</v>
      </c>
      <c r="D22" s="9">
        <v>32598.999999999989</v>
      </c>
      <c r="E22" s="31">
        <f>SUM(Table3235[[#This Row],[Retail Price Including VAT]]+750)</f>
        <v>33348.999999999985</v>
      </c>
      <c r="F22" s="11"/>
    </row>
    <row r="23" spans="1:6" s="8" customFormat="1" x14ac:dyDescent="0.4">
      <c r="A23" s="39"/>
      <c r="C23" s="2"/>
      <c r="D23" s="9"/>
      <c r="E23" s="31"/>
      <c r="F23" s="11"/>
    </row>
    <row r="24" spans="1:6" s="8" customFormat="1" x14ac:dyDescent="0.4">
      <c r="A24" s="39"/>
      <c r="B24" s="8" t="s">
        <v>61</v>
      </c>
      <c r="C24" s="2" t="s">
        <v>23</v>
      </c>
      <c r="D24" s="9">
        <v>26999.999999999989</v>
      </c>
      <c r="E24" s="31">
        <f>SUM(Table3235[[#This Row],[Retail Price Including VAT]]+750)</f>
        <v>27749.999999999989</v>
      </c>
      <c r="F24" s="11"/>
    </row>
    <row r="25" spans="1:6" s="8" customFormat="1" x14ac:dyDescent="0.4">
      <c r="A25" s="39"/>
      <c r="B25" s="8" t="s">
        <v>62</v>
      </c>
      <c r="C25" s="2" t="s">
        <v>24</v>
      </c>
      <c r="D25" s="9">
        <v>30949.999999999993</v>
      </c>
      <c r="E25" s="31">
        <f>SUM(Table3235[[#This Row],[Retail Price Including VAT]]+750)</f>
        <v>31699.999999999993</v>
      </c>
      <c r="F25" s="11"/>
    </row>
    <row r="26" spans="1:6" s="8" customFormat="1" x14ac:dyDescent="0.4">
      <c r="A26" s="39"/>
      <c r="B26" s="8" t="s">
        <v>63</v>
      </c>
      <c r="C26" s="2" t="s">
        <v>25</v>
      </c>
      <c r="D26" s="9">
        <v>30949.999999999993</v>
      </c>
      <c r="E26" s="31">
        <f>SUM(Table3235[[#This Row],[Retail Price Including VAT]]+750)</f>
        <v>31699.999999999993</v>
      </c>
      <c r="F26" s="11"/>
    </row>
    <row r="27" spans="1:6" s="8" customFormat="1" x14ac:dyDescent="0.4">
      <c r="A27" s="39"/>
      <c r="B27" s="8" t="s">
        <v>64</v>
      </c>
      <c r="C27" s="2" t="s">
        <v>26</v>
      </c>
      <c r="D27" s="9">
        <v>34949.999999999993</v>
      </c>
      <c r="E27" s="31">
        <f>SUM(Table3235[[#This Row],[Retail Price Including VAT]]+750)</f>
        <v>35699.999999999993</v>
      </c>
      <c r="F27" s="11"/>
    </row>
    <row r="28" spans="1:6" s="8" customFormat="1" x14ac:dyDescent="0.4">
      <c r="A28" s="39"/>
      <c r="B28" s="8" t="s">
        <v>65</v>
      </c>
      <c r="C28" s="2" t="s">
        <v>27</v>
      </c>
      <c r="D28" s="9">
        <v>34949.999999999993</v>
      </c>
      <c r="E28" s="31">
        <f>SUM(Table3235[[#This Row],[Retail Price Including VAT]]+750)</f>
        <v>35699.999999999993</v>
      </c>
      <c r="F28" s="11"/>
    </row>
    <row r="29" spans="1:6" s="8" customFormat="1" x14ac:dyDescent="0.4">
      <c r="A29" s="39"/>
      <c r="B29" s="8" t="s">
        <v>66</v>
      </c>
      <c r="C29" s="2" t="s">
        <v>28</v>
      </c>
      <c r="D29" s="9">
        <v>34949.999999999993</v>
      </c>
      <c r="E29" s="31">
        <f>SUM(Table3235[[#This Row],[Retail Price Including VAT]]+750)</f>
        <v>35699.999999999993</v>
      </c>
      <c r="F29" s="11"/>
    </row>
    <row r="30" spans="1:6" s="8" customFormat="1" x14ac:dyDescent="0.4">
      <c r="A30" s="39"/>
      <c r="C30" s="2"/>
      <c r="D30" s="9"/>
      <c r="E30" s="31"/>
      <c r="F30" s="11"/>
    </row>
    <row r="31" spans="1:6" s="8" customFormat="1" x14ac:dyDescent="0.4">
      <c r="A31" s="39"/>
      <c r="B31" s="28" t="s">
        <v>58</v>
      </c>
      <c r="C31" s="36" t="s">
        <v>34</v>
      </c>
      <c r="D31" s="29">
        <v>30938.230588235296</v>
      </c>
      <c r="E31" s="32">
        <f>SUM(Table3235[[#This Row],[Retail Price Including VAT]]+750)</f>
        <v>31688.230588235296</v>
      </c>
      <c r="F31" s="11"/>
    </row>
    <row r="32" spans="1:6" s="8" customFormat="1" x14ac:dyDescent="0.4">
      <c r="A32" s="39"/>
      <c r="B32" s="24" t="s">
        <v>59</v>
      </c>
      <c r="C32" s="35" t="s">
        <v>35</v>
      </c>
      <c r="D32" s="25">
        <v>32514.705882352941</v>
      </c>
      <c r="E32" s="33">
        <f>SUM(Table3235[[#This Row],[Retail Price Including VAT]]+750)</f>
        <v>33264.705882352937</v>
      </c>
      <c r="F32" s="11"/>
    </row>
    <row r="33" spans="1:6" s="8" customFormat="1" x14ac:dyDescent="0.4">
      <c r="A33" s="39"/>
      <c r="B33" s="28" t="s">
        <v>60</v>
      </c>
      <c r="C33" s="36" t="s">
        <v>36</v>
      </c>
      <c r="D33" s="29">
        <v>32514.705882352941</v>
      </c>
      <c r="E33" s="32">
        <f>SUM(Table3235[[#This Row],[Retail Price Including VAT]]+750)</f>
        <v>33264.705882352937</v>
      </c>
      <c r="F33" s="11"/>
    </row>
    <row r="34" spans="1:6" s="8" customFormat="1" x14ac:dyDescent="0.4">
      <c r="A34" s="39"/>
      <c r="B34" s="24" t="s">
        <v>53</v>
      </c>
      <c r="C34" s="35" t="s">
        <v>29</v>
      </c>
      <c r="D34" s="25">
        <v>35749.999999999985</v>
      </c>
      <c r="E34" s="33">
        <f>SUM(Table3235[[#This Row],[Retail Price Including VAT]]+750)</f>
        <v>36499.999999999985</v>
      </c>
      <c r="F34" s="11"/>
    </row>
    <row r="35" spans="1:6" s="8" customFormat="1" x14ac:dyDescent="0.4">
      <c r="A35" s="39"/>
      <c r="B35" s="24" t="s">
        <v>55</v>
      </c>
      <c r="C35" s="35" t="s">
        <v>31</v>
      </c>
      <c r="D35" s="25">
        <v>35749.999999999985</v>
      </c>
      <c r="E35" s="33">
        <f>SUM(Table3235[[#This Row],[Retail Price Including VAT]]+750)</f>
        <v>36499.999999999985</v>
      </c>
      <c r="F35" s="11"/>
    </row>
    <row r="36" spans="1:6" s="8" customFormat="1" x14ac:dyDescent="0.4">
      <c r="A36" s="39"/>
      <c r="B36" s="26" t="s">
        <v>54</v>
      </c>
      <c r="C36" s="37" t="s">
        <v>30</v>
      </c>
      <c r="D36" s="27">
        <v>40499.999999999978</v>
      </c>
      <c r="E36" s="34">
        <f>SUM(Table3235[[#This Row],[Retail Price Including VAT]]+750)</f>
        <v>41249.999999999978</v>
      </c>
      <c r="F36" s="11"/>
    </row>
    <row r="37" spans="1:6" s="8" customFormat="1" x14ac:dyDescent="0.4">
      <c r="A37" s="39"/>
      <c r="B37" s="28" t="s">
        <v>56</v>
      </c>
      <c r="C37" s="36" t="s">
        <v>32</v>
      </c>
      <c r="D37" s="29">
        <v>40499.999999999978</v>
      </c>
      <c r="E37" s="32">
        <f>SUM(Table3235[[#This Row],[Retail Price Including VAT]]+750)</f>
        <v>41249.999999999978</v>
      </c>
      <c r="F37" s="11"/>
    </row>
    <row r="38" spans="1:6" s="8" customFormat="1" ht="15.5" thickBot="1" x14ac:dyDescent="0.45">
      <c r="A38" s="40"/>
      <c r="B38" s="24" t="s">
        <v>57</v>
      </c>
      <c r="C38" s="35" t="s">
        <v>33</v>
      </c>
      <c r="D38" s="25">
        <v>40499.999999999978</v>
      </c>
      <c r="E38" s="33">
        <f>SUM(Table3235[[#This Row],[Retail Price Including VAT]]+750)</f>
        <v>41249.999999999978</v>
      </c>
      <c r="F38" s="11"/>
    </row>
    <row r="39" spans="1:6" s="8" customFormat="1" ht="15.5" thickBot="1" x14ac:dyDescent="0.45">
      <c r="C39" s="2"/>
      <c r="D39" s="11"/>
      <c r="E39" s="31"/>
      <c r="F39" s="11"/>
    </row>
    <row r="40" spans="1:6" s="8" customFormat="1" x14ac:dyDescent="0.4">
      <c r="A40" s="38"/>
      <c r="B40" s="8" t="s">
        <v>48</v>
      </c>
      <c r="C40" s="35" t="s">
        <v>40</v>
      </c>
      <c r="D40" s="25">
        <v>45998.999999999978</v>
      </c>
      <c r="E40" s="33">
        <f>SUM(Table3235[[#This Row],[Retail Price Including VAT]]+750)</f>
        <v>46748.999999999978</v>
      </c>
      <c r="F40" s="11"/>
    </row>
    <row r="41" spans="1:6" s="8" customFormat="1" x14ac:dyDescent="0.4">
      <c r="A41" s="39"/>
      <c r="B41" s="8" t="s">
        <v>49</v>
      </c>
      <c r="C41" s="36" t="s">
        <v>41</v>
      </c>
      <c r="D41" s="29">
        <v>45998.999999999978</v>
      </c>
      <c r="E41" s="32">
        <f>SUM(Table3235[[#This Row],[Retail Price Including VAT]]+750)</f>
        <v>46748.999999999978</v>
      </c>
      <c r="F41" s="11"/>
    </row>
    <row r="42" spans="1:6" s="8" customFormat="1" x14ac:dyDescent="0.4">
      <c r="A42" s="39"/>
      <c r="B42" s="8" t="s">
        <v>50</v>
      </c>
      <c r="C42" s="35" t="s">
        <v>38</v>
      </c>
      <c r="D42" s="25">
        <v>46998.999999999985</v>
      </c>
      <c r="E42" s="33">
        <f>SUM(Table3235[[#This Row],[Retail Price Including VAT]]+750)</f>
        <v>47748.999999999985</v>
      </c>
      <c r="F42" s="11"/>
    </row>
    <row r="43" spans="1:6" s="8" customFormat="1" x14ac:dyDescent="0.4">
      <c r="A43" s="39"/>
      <c r="B43" s="8" t="s">
        <v>51</v>
      </c>
      <c r="C43" s="36" t="s">
        <v>39</v>
      </c>
      <c r="D43" s="29">
        <v>46998.999999999985</v>
      </c>
      <c r="E43" s="32">
        <f>SUM(Table3235[[#This Row],[Retail Price Including VAT]]+750)</f>
        <v>47748.999999999985</v>
      </c>
    </row>
    <row r="44" spans="1:6" s="8" customFormat="1" x14ac:dyDescent="0.4">
      <c r="A44" s="39"/>
      <c r="B44" s="8" t="s">
        <v>52</v>
      </c>
      <c r="C44" s="37" t="s">
        <v>37</v>
      </c>
      <c r="D44" s="27">
        <v>47499.999999999985</v>
      </c>
      <c r="E44" s="34">
        <f>SUM(Table3235[[#This Row],[Retail Price Including VAT]]+750)</f>
        <v>48249.999999999985</v>
      </c>
      <c r="F44" s="11"/>
    </row>
    <row r="45" spans="1:6" s="8" customFormat="1" x14ac:dyDescent="0.4">
      <c r="A45" s="39"/>
      <c r="C45" s="2"/>
      <c r="D45" s="9"/>
      <c r="E45" s="31"/>
      <c r="F45" s="11"/>
    </row>
    <row r="46" spans="1:6" s="8" customFormat="1" x14ac:dyDescent="0.4">
      <c r="A46" s="39"/>
      <c r="B46" s="26" t="s">
        <v>47</v>
      </c>
      <c r="C46" s="37" t="s">
        <v>44</v>
      </c>
      <c r="D46" s="27">
        <v>49698.999999999985</v>
      </c>
      <c r="E46" s="31">
        <f>SUM(Table3235[[#This Row],[Retail Price Including VAT]]+750)</f>
        <v>50448.999999999985</v>
      </c>
      <c r="F46" s="11"/>
    </row>
    <row r="47" spans="1:6" s="8" customFormat="1" x14ac:dyDescent="0.4">
      <c r="A47" s="39"/>
      <c r="B47" s="24" t="s">
        <v>46</v>
      </c>
      <c r="C47" s="35" t="s">
        <v>43</v>
      </c>
      <c r="D47" s="25">
        <v>50498.999999999978</v>
      </c>
      <c r="E47" s="31">
        <f>SUM(Table3235[[#This Row],[Retail Price Including VAT]]+750)</f>
        <v>51248.999999999978</v>
      </c>
      <c r="F47" s="11"/>
    </row>
    <row r="48" spans="1:6" s="8" customFormat="1" ht="15.5" thickBot="1" x14ac:dyDescent="0.45">
      <c r="A48" s="40"/>
      <c r="B48" s="26" t="s">
        <v>45</v>
      </c>
      <c r="C48" s="37" t="s">
        <v>42</v>
      </c>
      <c r="D48" s="27">
        <v>50998.999999999985</v>
      </c>
      <c r="E48" s="31">
        <f>SUM(Table3235[[#This Row],[Retail Price Including VAT]]+750)</f>
        <v>51748.999999999985</v>
      </c>
      <c r="F48" s="11"/>
    </row>
    <row r="49" spans="2:6" s="8" customFormat="1" x14ac:dyDescent="0.4">
      <c r="D49" s="11"/>
      <c r="E49" s="12"/>
    </row>
    <row r="50" spans="2:6" s="8" customFormat="1" x14ac:dyDescent="0.4">
      <c r="D50" s="9"/>
      <c r="E50" s="10"/>
      <c r="F50" s="11"/>
    </row>
    <row r="51" spans="2:6" x14ac:dyDescent="0.4">
      <c r="D51" s="3"/>
      <c r="E51" s="6"/>
    </row>
    <row r="52" spans="2:6" x14ac:dyDescent="0.4">
      <c r="B52" s="2"/>
      <c r="C52" s="2"/>
      <c r="D52" s="7"/>
      <c r="E52" s="6"/>
      <c r="F52" s="3"/>
    </row>
    <row r="53" spans="2:6" x14ac:dyDescent="0.4">
      <c r="B53" s="2"/>
      <c r="C53" s="2"/>
      <c r="D53" s="7"/>
      <c r="E53" s="6"/>
      <c r="F53" s="3"/>
    </row>
    <row r="54" spans="2:6" x14ac:dyDescent="0.4">
      <c r="B54" s="2"/>
      <c r="C54" s="2"/>
      <c r="D54" s="7"/>
      <c r="E54" s="6"/>
      <c r="F54" s="3"/>
    </row>
    <row r="55" spans="2:6" x14ac:dyDescent="0.4">
      <c r="B55" s="2"/>
      <c r="C55" s="2"/>
      <c r="D55" s="7"/>
      <c r="E55" s="6"/>
      <c r="F55" s="3"/>
    </row>
    <row r="56" spans="2:6" x14ac:dyDescent="0.4">
      <c r="B56" s="2"/>
      <c r="C56" s="2"/>
      <c r="D56" s="7"/>
      <c r="E56" s="6"/>
      <c r="F56" s="3"/>
    </row>
    <row r="57" spans="2:6" x14ac:dyDescent="0.4">
      <c r="D57" s="3"/>
      <c r="E57" s="6"/>
    </row>
    <row r="58" spans="2:6" x14ac:dyDescent="0.4">
      <c r="D58" s="3"/>
    </row>
  </sheetData>
  <mergeCells count="5">
    <mergeCell ref="A40:A48"/>
    <mergeCell ref="B1:E1"/>
    <mergeCell ref="B2:E3"/>
    <mergeCell ref="A6:A8"/>
    <mergeCell ref="A10:A38"/>
  </mergeCells>
  <phoneticPr fontId="25" type="noConversion"/>
  <conditionalFormatting sqref="B6 B8:B9">
    <cfRule type="duplicateValues" dxfId="36" priority="25"/>
  </conditionalFormatting>
  <conditionalFormatting sqref="B10">
    <cfRule type="duplicateValues" dxfId="35" priority="23"/>
  </conditionalFormatting>
  <conditionalFormatting sqref="B12:B18">
    <cfRule type="duplicateValues" dxfId="34" priority="26"/>
  </conditionalFormatting>
  <conditionalFormatting sqref="B20:B23 B12:B18">
    <cfRule type="containsText" dxfId="33" priority="24" operator="containsText" text="SS">
      <formula>NOT(ISERROR(SEARCH("SS",B12)))</formula>
    </cfRule>
  </conditionalFormatting>
  <conditionalFormatting sqref="B20:B23">
    <cfRule type="duplicateValues" dxfId="32" priority="21"/>
  </conditionalFormatting>
  <conditionalFormatting sqref="B26:B30 B36:B42">
    <cfRule type="duplicateValues" dxfId="31" priority="20"/>
  </conditionalFormatting>
  <conditionalFormatting sqref="B30:B33">
    <cfRule type="containsText" dxfId="30" priority="1" operator="containsText" text="SS">
      <formula>NOT(ISERROR(SEARCH("SS",B30)))</formula>
    </cfRule>
  </conditionalFormatting>
  <conditionalFormatting sqref="B31:B33">
    <cfRule type="duplicateValues" dxfId="29" priority="2"/>
  </conditionalFormatting>
  <conditionalFormatting sqref="B34:B38 B6 B8:B10">
    <cfRule type="containsText" dxfId="28" priority="22" operator="containsText" text="SS">
      <formula>NOT(ISERROR(SEARCH("SS",B6)))</formula>
    </cfRule>
  </conditionalFormatting>
  <conditionalFormatting sqref="B34:B38">
    <cfRule type="duplicateValues" dxfId="27" priority="10"/>
  </conditionalFormatting>
  <conditionalFormatting sqref="B35">
    <cfRule type="containsText" dxfId="26" priority="3" operator="containsText" text="SS">
      <formula>NOT(ISERROR(SEARCH("SS",B35)))</formula>
    </cfRule>
    <cfRule type="duplicateValues" dxfId="25" priority="4"/>
  </conditionalFormatting>
  <conditionalFormatting sqref="B36:B42 B26:B27">
    <cfRule type="containsText" dxfId="24" priority="19" operator="containsText" text="SS">
      <formula>NOT(ISERROR(SEARCH("SS",B26)))</formula>
    </cfRule>
  </conditionalFormatting>
  <conditionalFormatting sqref="B50">
    <cfRule type="containsText" dxfId="23" priority="17" operator="containsText" text="SS">
      <formula>NOT(ISERROR(SEARCH("SS",B50)))</formula>
    </cfRule>
    <cfRule type="duplicateValues" dxfId="22" priority="18"/>
  </conditionalFormatting>
  <pageMargins left="0.7" right="0.7" top="0.75" bottom="0.75" header="0.3" footer="0.3"/>
  <pageSetup orientation="portrait" r:id="rId1"/>
  <ignoredErrors>
    <ignoredError sqref="E5 D10:D30 E10:E15 E17:E22 E24:E29 E46:E48 D8 E8 D6:D7 E6:E7 D39 D31:D38 E31:E38 D45 D40:D44 E40:E44 D46:D48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EF211-8063-47EE-A24A-330578BDA907}">
  <sheetPr>
    <pageSetUpPr fitToPage="1"/>
  </sheetPr>
  <dimension ref="A1:F59"/>
  <sheetViews>
    <sheetView topLeftCell="A4" zoomScale="93" zoomScaleNormal="93" workbookViewId="0">
      <selection activeCell="K9" sqref="K9"/>
    </sheetView>
  </sheetViews>
  <sheetFormatPr defaultRowHeight="15" x14ac:dyDescent="0.4"/>
  <cols>
    <col min="1" max="1" width="12.84375" customWidth="1"/>
    <col min="2" max="2" width="18" bestFit="1" customWidth="1"/>
    <col min="3" max="3" width="31.07421875" bestFit="1" customWidth="1"/>
    <col min="4" max="4" width="16.3046875" customWidth="1"/>
    <col min="5" max="5" width="14.07421875" style="4" customWidth="1"/>
  </cols>
  <sheetData>
    <row r="1" spans="1:6" ht="18" customHeight="1" x14ac:dyDescent="0.4">
      <c r="B1" s="44" t="s">
        <v>5</v>
      </c>
      <c r="C1" s="44"/>
      <c r="D1" s="44"/>
      <c r="E1" s="44"/>
    </row>
    <row r="2" spans="1:6" ht="27" customHeight="1" x14ac:dyDescent="0.4">
      <c r="B2" s="43" t="s">
        <v>83</v>
      </c>
      <c r="C2" s="43"/>
      <c r="D2" s="43"/>
      <c r="E2" s="43"/>
    </row>
    <row r="3" spans="1:6" ht="13.5" customHeight="1" x14ac:dyDescent="0.4">
      <c r="B3" s="43"/>
      <c r="C3" s="43"/>
      <c r="D3" s="43"/>
      <c r="E3" s="43"/>
    </row>
    <row r="4" spans="1:6" s="19" customFormat="1" ht="45.75" customHeight="1" x14ac:dyDescent="0.4">
      <c r="B4" s="20" t="s">
        <v>1</v>
      </c>
      <c r="C4" s="20" t="s">
        <v>0</v>
      </c>
      <c r="D4" s="21" t="s">
        <v>3</v>
      </c>
      <c r="E4" s="22" t="s">
        <v>4</v>
      </c>
    </row>
    <row r="5" spans="1:6" s="1" customFormat="1" ht="22.5" customHeight="1" thickBot="1" x14ac:dyDescent="0.45">
      <c r="B5" s="13"/>
      <c r="C5" s="13"/>
      <c r="D5" s="5"/>
      <c r="E5" s="15" t="s">
        <v>2</v>
      </c>
    </row>
    <row r="6" spans="1:6" s="8" customFormat="1" ht="16.5" customHeight="1" x14ac:dyDescent="0.4">
      <c r="A6" s="38"/>
      <c r="B6" s="8" t="s">
        <v>135</v>
      </c>
      <c r="C6" s="2" t="s">
        <v>84</v>
      </c>
      <c r="D6" s="9">
        <v>59999</v>
      </c>
      <c r="E6" s="31">
        <v>61689</v>
      </c>
      <c r="F6" s="23"/>
    </row>
    <row r="7" spans="1:6" s="8" customFormat="1" ht="16.5" customHeight="1" x14ac:dyDescent="0.4">
      <c r="A7" s="39"/>
      <c r="B7" s="8" t="s">
        <v>136</v>
      </c>
      <c r="C7" s="2" t="s">
        <v>85</v>
      </c>
      <c r="D7" s="9">
        <v>59999</v>
      </c>
      <c r="E7" s="31">
        <v>61689</v>
      </c>
      <c r="F7" s="23"/>
    </row>
    <row r="8" spans="1:6" s="8" customFormat="1" ht="16.5" customHeight="1" x14ac:dyDescent="0.4">
      <c r="A8" s="39"/>
      <c r="B8" s="8" t="s">
        <v>137</v>
      </c>
      <c r="C8" s="2" t="s">
        <v>86</v>
      </c>
      <c r="D8" s="9">
        <v>59999</v>
      </c>
      <c r="E8" s="31">
        <v>61689</v>
      </c>
      <c r="F8" s="23"/>
    </row>
    <row r="9" spans="1:6" s="8" customFormat="1" ht="16.5" customHeight="1" x14ac:dyDescent="0.4">
      <c r="A9" s="39"/>
      <c r="B9" s="8" t="s">
        <v>138</v>
      </c>
      <c r="C9" s="2" t="s">
        <v>87</v>
      </c>
      <c r="D9" s="9">
        <v>64505.364705882334</v>
      </c>
      <c r="E9" s="31">
        <v>66195.364705882326</v>
      </c>
      <c r="F9" s="23"/>
    </row>
    <row r="10" spans="1:6" s="8" customFormat="1" ht="16.5" customHeight="1" x14ac:dyDescent="0.4">
      <c r="A10" s="39"/>
      <c r="B10" s="8" t="s">
        <v>139</v>
      </c>
      <c r="C10" s="2" t="s">
        <v>88</v>
      </c>
      <c r="D10" s="9">
        <v>64505.364705882334</v>
      </c>
      <c r="E10" s="31">
        <v>66195.364705882326</v>
      </c>
      <c r="F10" s="23"/>
    </row>
    <row r="11" spans="1:6" s="8" customFormat="1" ht="16.5" customHeight="1" x14ac:dyDescent="0.4">
      <c r="A11" s="39"/>
      <c r="B11" s="8" t="s">
        <v>140</v>
      </c>
      <c r="C11" s="2" t="s">
        <v>89</v>
      </c>
      <c r="D11" s="9">
        <v>64505.364705882334</v>
      </c>
      <c r="E11" s="31">
        <v>66195.364705882326</v>
      </c>
      <c r="F11" s="23"/>
    </row>
    <row r="12" spans="1:6" s="8" customFormat="1" ht="16.5" customHeight="1" x14ac:dyDescent="0.4">
      <c r="A12" s="39"/>
      <c r="B12" s="8" t="s">
        <v>141</v>
      </c>
      <c r="C12" s="2" t="s">
        <v>90</v>
      </c>
      <c r="D12" s="9">
        <v>64505.364705882334</v>
      </c>
      <c r="E12" s="31">
        <v>66195.364705882326</v>
      </c>
      <c r="F12" s="23"/>
    </row>
    <row r="13" spans="1:6" s="8" customFormat="1" ht="16.5" customHeight="1" x14ac:dyDescent="0.4">
      <c r="A13" s="39"/>
      <c r="B13" s="8" t="s">
        <v>142</v>
      </c>
      <c r="C13" s="2" t="s">
        <v>91</v>
      </c>
      <c r="D13" s="9">
        <v>65999</v>
      </c>
      <c r="E13" s="31">
        <v>67689</v>
      </c>
      <c r="F13" s="23"/>
    </row>
    <row r="14" spans="1:6" s="8" customFormat="1" ht="16.5" customHeight="1" x14ac:dyDescent="0.4">
      <c r="A14" s="39"/>
      <c r="B14" s="8" t="s">
        <v>143</v>
      </c>
      <c r="C14" s="2" t="s">
        <v>92</v>
      </c>
      <c r="D14" s="9">
        <v>65999</v>
      </c>
      <c r="E14" s="31">
        <v>67689</v>
      </c>
      <c r="F14" s="23"/>
    </row>
    <row r="15" spans="1:6" s="8" customFormat="1" ht="16.5" customHeight="1" x14ac:dyDescent="0.4">
      <c r="A15" s="39"/>
      <c r="C15" s="2"/>
      <c r="D15" s="9"/>
      <c r="E15" s="31"/>
      <c r="F15" s="23"/>
    </row>
    <row r="16" spans="1:6" s="8" customFormat="1" ht="16.5" customHeight="1" x14ac:dyDescent="0.4">
      <c r="A16" s="39"/>
      <c r="B16" s="8" t="s">
        <v>144</v>
      </c>
      <c r="C16" s="2" t="s">
        <v>93</v>
      </c>
      <c r="D16" s="9">
        <v>63498</v>
      </c>
      <c r="E16" s="31">
        <v>65188</v>
      </c>
      <c r="F16" s="23"/>
    </row>
    <row r="17" spans="1:6" s="8" customFormat="1" ht="16.5" customHeight="1" x14ac:dyDescent="0.4">
      <c r="A17" s="39"/>
      <c r="B17" s="8" t="s">
        <v>145</v>
      </c>
      <c r="C17" s="2" t="s">
        <v>94</v>
      </c>
      <c r="D17" s="9">
        <v>63498</v>
      </c>
      <c r="E17" s="31">
        <v>65188</v>
      </c>
      <c r="F17" s="23"/>
    </row>
    <row r="18" spans="1:6" s="8" customFormat="1" ht="16.5" customHeight="1" x14ac:dyDescent="0.4">
      <c r="A18" s="39"/>
      <c r="B18" s="8" t="s">
        <v>146</v>
      </c>
      <c r="C18" s="2" t="s">
        <v>95</v>
      </c>
      <c r="D18" s="9">
        <v>63498</v>
      </c>
      <c r="E18" s="31">
        <v>65188</v>
      </c>
      <c r="F18" s="23"/>
    </row>
    <row r="19" spans="1:6" s="8" customFormat="1" ht="16.5" customHeight="1" x14ac:dyDescent="0.4">
      <c r="A19" s="39"/>
      <c r="B19" s="8" t="s">
        <v>147</v>
      </c>
      <c r="C19" s="2" t="s">
        <v>96</v>
      </c>
      <c r="D19" s="9">
        <v>68005.364705882326</v>
      </c>
      <c r="E19" s="31">
        <v>69695.364705882326</v>
      </c>
      <c r="F19" s="23"/>
    </row>
    <row r="20" spans="1:6" s="8" customFormat="1" x14ac:dyDescent="0.4">
      <c r="A20" s="39"/>
      <c r="B20" s="8" t="s">
        <v>148</v>
      </c>
      <c r="C20" s="2" t="s">
        <v>97</v>
      </c>
      <c r="D20" s="9">
        <v>68005.364705882326</v>
      </c>
      <c r="E20" s="31">
        <v>69695.364705882326</v>
      </c>
      <c r="F20" s="23"/>
    </row>
    <row r="21" spans="1:6" s="8" customFormat="1" x14ac:dyDescent="0.4">
      <c r="A21" s="39"/>
      <c r="B21" s="8" t="s">
        <v>149</v>
      </c>
      <c r="C21" s="2" t="s">
        <v>98</v>
      </c>
      <c r="D21" s="9">
        <v>68005.364705882326</v>
      </c>
      <c r="E21" s="31">
        <v>69695.364705882326</v>
      </c>
      <c r="F21" s="23"/>
    </row>
    <row r="22" spans="1:6" s="8" customFormat="1" x14ac:dyDescent="0.4">
      <c r="A22" s="39"/>
      <c r="B22" s="8" t="s">
        <v>150</v>
      </c>
      <c r="C22" s="2" t="s">
        <v>99</v>
      </c>
      <c r="D22" s="9">
        <v>68005.364705882326</v>
      </c>
      <c r="E22" s="31">
        <v>69695.364705882326</v>
      </c>
      <c r="F22" s="23"/>
    </row>
    <row r="23" spans="1:6" s="8" customFormat="1" x14ac:dyDescent="0.4">
      <c r="A23" s="39"/>
      <c r="B23" s="8" t="s">
        <v>151</v>
      </c>
      <c r="C23" s="2" t="s">
        <v>100</v>
      </c>
      <c r="D23" s="9">
        <v>69498</v>
      </c>
      <c r="E23" s="31">
        <v>71188</v>
      </c>
      <c r="F23" s="23"/>
    </row>
    <row r="24" spans="1:6" s="8" customFormat="1" x14ac:dyDescent="0.4">
      <c r="A24" s="39"/>
      <c r="B24" s="8" t="s">
        <v>152</v>
      </c>
      <c r="C24" s="2" t="s">
        <v>101</v>
      </c>
      <c r="D24" s="9">
        <v>69498</v>
      </c>
      <c r="E24" s="31">
        <v>71188</v>
      </c>
      <c r="F24" s="23"/>
    </row>
    <row r="25" spans="1:6" s="8" customFormat="1" x14ac:dyDescent="0.4">
      <c r="A25" s="39"/>
      <c r="C25" s="2"/>
      <c r="D25" s="9"/>
      <c r="E25" s="31"/>
      <c r="F25" s="23"/>
    </row>
    <row r="26" spans="1:6" s="8" customFormat="1" x14ac:dyDescent="0.4">
      <c r="A26" s="39"/>
      <c r="B26" s="8" t="s">
        <v>153</v>
      </c>
      <c r="C26" s="2" t="s">
        <v>102</v>
      </c>
      <c r="D26" s="9">
        <v>72504.364705882326</v>
      </c>
      <c r="E26" s="31">
        <v>74194.364705882326</v>
      </c>
      <c r="F26" s="23"/>
    </row>
    <row r="27" spans="1:6" s="8" customFormat="1" x14ac:dyDescent="0.4">
      <c r="A27" s="39"/>
      <c r="B27" s="8" t="s">
        <v>154</v>
      </c>
      <c r="C27" s="2" t="s">
        <v>103</v>
      </c>
      <c r="D27" s="9">
        <v>72504.364705882326</v>
      </c>
      <c r="E27" s="31">
        <v>74194.364705882326</v>
      </c>
      <c r="F27" s="23"/>
    </row>
    <row r="28" spans="1:6" s="8" customFormat="1" x14ac:dyDescent="0.4">
      <c r="A28" s="39"/>
      <c r="B28" s="8" t="s">
        <v>155</v>
      </c>
      <c r="C28" s="2" t="s">
        <v>104</v>
      </c>
      <c r="D28" s="9">
        <v>72504.364705882326</v>
      </c>
      <c r="E28" s="31">
        <v>74194.364705882326</v>
      </c>
      <c r="F28" s="23"/>
    </row>
    <row r="29" spans="1:6" s="8" customFormat="1" x14ac:dyDescent="0.4">
      <c r="A29" s="39"/>
      <c r="B29" s="8" t="s">
        <v>156</v>
      </c>
      <c r="C29" s="2" t="s">
        <v>105</v>
      </c>
      <c r="D29" s="9">
        <v>77005.364705882326</v>
      </c>
      <c r="E29" s="31">
        <v>78695.364705882326</v>
      </c>
      <c r="F29" s="23"/>
    </row>
    <row r="30" spans="1:6" s="8" customFormat="1" x14ac:dyDescent="0.4">
      <c r="A30" s="39"/>
      <c r="B30" s="8" t="s">
        <v>157</v>
      </c>
      <c r="C30" s="2" t="s">
        <v>106</v>
      </c>
      <c r="D30" s="9">
        <v>77005.364705882326</v>
      </c>
      <c r="E30" s="31">
        <v>78695.364705882326</v>
      </c>
      <c r="F30" s="23"/>
    </row>
    <row r="31" spans="1:6" s="8" customFormat="1" x14ac:dyDescent="0.4">
      <c r="A31" s="39"/>
      <c r="B31" s="8" t="s">
        <v>158</v>
      </c>
      <c r="C31" s="2" t="s">
        <v>107</v>
      </c>
      <c r="D31" s="9">
        <v>77005.364705882326</v>
      </c>
      <c r="E31" s="31">
        <v>78695.364705882326</v>
      </c>
      <c r="F31" s="23"/>
    </row>
    <row r="32" spans="1:6" s="8" customFormat="1" x14ac:dyDescent="0.4">
      <c r="A32" s="39"/>
      <c r="B32" s="8" t="s">
        <v>159</v>
      </c>
      <c r="C32" s="2" t="s">
        <v>108</v>
      </c>
      <c r="D32" s="9">
        <v>77005.364705882326</v>
      </c>
      <c r="E32" s="31">
        <v>78695.364705882326</v>
      </c>
      <c r="F32" s="23"/>
    </row>
    <row r="33" spans="1:6" s="8" customFormat="1" x14ac:dyDescent="0.4">
      <c r="A33" s="39"/>
      <c r="B33" s="8" t="s">
        <v>160</v>
      </c>
      <c r="C33" s="2" t="s">
        <v>110</v>
      </c>
      <c r="D33" s="9">
        <v>78505.364705882326</v>
      </c>
      <c r="E33" s="31">
        <v>80195.364705882326</v>
      </c>
      <c r="F33" s="23"/>
    </row>
    <row r="34" spans="1:6" s="8" customFormat="1" x14ac:dyDescent="0.4">
      <c r="A34" s="39"/>
      <c r="B34" s="8" t="s">
        <v>161</v>
      </c>
      <c r="C34" s="2" t="s">
        <v>109</v>
      </c>
      <c r="D34" s="9">
        <v>78505.364705882326</v>
      </c>
      <c r="E34" s="31">
        <v>80195.364705882326</v>
      </c>
      <c r="F34" s="23"/>
    </row>
    <row r="35" spans="1:6" s="8" customFormat="1" x14ac:dyDescent="0.4">
      <c r="A35" s="39"/>
      <c r="C35" s="2"/>
      <c r="D35" s="9"/>
      <c r="E35" s="31"/>
      <c r="F35" s="23"/>
    </row>
    <row r="36" spans="1:6" s="8" customFormat="1" x14ac:dyDescent="0.4">
      <c r="A36" s="39"/>
      <c r="B36" s="8" t="s">
        <v>127</v>
      </c>
      <c r="C36" s="2" t="s">
        <v>111</v>
      </c>
      <c r="D36" s="9">
        <v>82505.364705882326</v>
      </c>
      <c r="E36" s="31">
        <v>84195.364705882326</v>
      </c>
      <c r="F36" s="23"/>
    </row>
    <row r="37" spans="1:6" s="8" customFormat="1" x14ac:dyDescent="0.4">
      <c r="A37" s="39"/>
      <c r="B37" s="8" t="s">
        <v>128</v>
      </c>
      <c r="C37" s="2" t="s">
        <v>112</v>
      </c>
      <c r="D37" s="9">
        <v>82505.364705882326</v>
      </c>
      <c r="E37" s="31">
        <v>84195.364705882326</v>
      </c>
      <c r="F37" s="23"/>
    </row>
    <row r="38" spans="1:6" s="8" customFormat="1" x14ac:dyDescent="0.4">
      <c r="A38" s="39"/>
      <c r="B38" s="8" t="s">
        <v>129</v>
      </c>
      <c r="C38" s="2" t="s">
        <v>113</v>
      </c>
      <c r="D38" s="9">
        <v>82505.364705882326</v>
      </c>
      <c r="E38" s="31">
        <v>84195.364705882326</v>
      </c>
      <c r="F38" s="23"/>
    </row>
    <row r="39" spans="1:6" s="8" customFormat="1" x14ac:dyDescent="0.4">
      <c r="A39" s="39"/>
      <c r="B39" s="8" t="s">
        <v>130</v>
      </c>
      <c r="C39" s="2" t="s">
        <v>114</v>
      </c>
      <c r="D39" s="9">
        <v>82505.364705882326</v>
      </c>
      <c r="E39" s="31">
        <v>84195.364705882326</v>
      </c>
      <c r="F39" s="23"/>
    </row>
    <row r="40" spans="1:6" s="8" customFormat="1" x14ac:dyDescent="0.4">
      <c r="A40" s="39"/>
      <c r="C40" s="2"/>
      <c r="D40" s="9"/>
      <c r="E40" s="31"/>
      <c r="F40" s="23"/>
    </row>
    <row r="41" spans="1:6" s="8" customFormat="1" x14ac:dyDescent="0.4">
      <c r="A41" s="39"/>
      <c r="B41" s="8" t="s">
        <v>131</v>
      </c>
      <c r="C41" s="2" t="s">
        <v>115</v>
      </c>
      <c r="D41" s="9">
        <v>86505.364705882341</v>
      </c>
      <c r="E41" s="31">
        <v>88195.364705882341</v>
      </c>
      <c r="F41" s="23"/>
    </row>
    <row r="42" spans="1:6" s="8" customFormat="1" x14ac:dyDescent="0.4">
      <c r="A42" s="39"/>
      <c r="B42" s="8" t="s">
        <v>132</v>
      </c>
      <c r="C42" s="2" t="s">
        <v>116</v>
      </c>
      <c r="D42" s="9">
        <v>86505.364705882341</v>
      </c>
      <c r="E42" s="31">
        <v>88195.364705882341</v>
      </c>
      <c r="F42" s="23"/>
    </row>
    <row r="43" spans="1:6" s="8" customFormat="1" x14ac:dyDescent="0.4">
      <c r="A43" s="39"/>
      <c r="B43" s="8" t="s">
        <v>133</v>
      </c>
      <c r="C43" s="2" t="s">
        <v>117</v>
      </c>
      <c r="D43" s="9">
        <v>86505.364705882341</v>
      </c>
      <c r="E43" s="31">
        <v>88195.364705882341</v>
      </c>
      <c r="F43" s="23"/>
    </row>
    <row r="44" spans="1:6" s="8" customFormat="1" ht="15.5" thickBot="1" x14ac:dyDescent="0.45">
      <c r="A44" s="40"/>
      <c r="B44" s="8" t="s">
        <v>134</v>
      </c>
      <c r="C44" s="2" t="s">
        <v>118</v>
      </c>
      <c r="D44" s="9">
        <v>86505.364705882341</v>
      </c>
      <c r="E44" s="31">
        <v>88195.364705882341</v>
      </c>
      <c r="F44" s="23"/>
    </row>
    <row r="45" spans="1:6" s="8" customFormat="1" ht="15.5" thickBot="1" x14ac:dyDescent="0.45">
      <c r="C45" s="2"/>
      <c r="D45" s="9"/>
      <c r="E45" s="31"/>
      <c r="F45" s="23"/>
    </row>
    <row r="46" spans="1:6" s="8" customFormat="1" x14ac:dyDescent="0.4">
      <c r="A46" s="38"/>
      <c r="B46" s="8" t="s">
        <v>123</v>
      </c>
      <c r="C46" s="2" t="s">
        <v>119</v>
      </c>
      <c r="D46" s="9">
        <v>94505.364705882326</v>
      </c>
      <c r="E46" s="31">
        <v>96195.364705882326</v>
      </c>
      <c r="F46" s="23"/>
    </row>
    <row r="47" spans="1:6" s="8" customFormat="1" x14ac:dyDescent="0.4">
      <c r="A47" s="39"/>
      <c r="B47" s="8" t="s">
        <v>124</v>
      </c>
      <c r="C47" s="2" t="s">
        <v>120</v>
      </c>
      <c r="D47" s="9">
        <v>99505.364705882326</v>
      </c>
      <c r="E47" s="31">
        <v>101195.36470588233</v>
      </c>
      <c r="F47" s="23"/>
    </row>
    <row r="48" spans="1:6" s="8" customFormat="1" x14ac:dyDescent="0.4">
      <c r="A48" s="39"/>
      <c r="B48" s="8" t="s">
        <v>125</v>
      </c>
      <c r="C48" s="2" t="s">
        <v>121</v>
      </c>
      <c r="D48" s="9">
        <v>94505.364705882326</v>
      </c>
      <c r="E48" s="31">
        <v>96195.364705882326</v>
      </c>
      <c r="F48" s="23"/>
    </row>
    <row r="49" spans="1:6" s="8" customFormat="1" ht="15.5" thickBot="1" x14ac:dyDescent="0.45">
      <c r="A49" s="40"/>
      <c r="B49" s="8" t="s">
        <v>126</v>
      </c>
      <c r="C49" s="2" t="s">
        <v>122</v>
      </c>
      <c r="D49" s="9">
        <v>99505.364705882326</v>
      </c>
      <c r="E49" s="31">
        <v>101195.36470588233</v>
      </c>
      <c r="F49" s="23"/>
    </row>
    <row r="50" spans="1:6" s="8" customFormat="1" x14ac:dyDescent="0.4">
      <c r="D50" s="11"/>
      <c r="E50" s="12"/>
    </row>
    <row r="51" spans="1:6" s="8" customFormat="1" x14ac:dyDescent="0.4">
      <c r="D51" s="9"/>
      <c r="E51" s="10"/>
    </row>
    <row r="52" spans="1:6" x14ac:dyDescent="0.4">
      <c r="D52" s="3"/>
      <c r="E52" s="6"/>
    </row>
    <row r="53" spans="1:6" x14ac:dyDescent="0.4">
      <c r="B53" s="2"/>
      <c r="C53" s="2"/>
      <c r="D53" s="7"/>
      <c r="E53" s="6"/>
    </row>
    <row r="54" spans="1:6" x14ac:dyDescent="0.4">
      <c r="B54" s="2"/>
      <c r="C54" s="2"/>
      <c r="D54" s="7"/>
      <c r="E54" s="6"/>
    </row>
    <row r="55" spans="1:6" x14ac:dyDescent="0.4">
      <c r="B55" s="2"/>
      <c r="C55" s="2"/>
      <c r="D55" s="7"/>
      <c r="E55" s="6"/>
    </row>
    <row r="56" spans="1:6" x14ac:dyDescent="0.4">
      <c r="B56" s="2"/>
      <c r="C56" s="2"/>
      <c r="D56" s="7"/>
      <c r="E56" s="6"/>
    </row>
    <row r="57" spans="1:6" x14ac:dyDescent="0.4">
      <c r="B57" s="2"/>
      <c r="C57" s="2"/>
      <c r="D57" s="7"/>
      <c r="E57" s="6"/>
    </row>
    <row r="58" spans="1:6" x14ac:dyDescent="0.4">
      <c r="D58" s="3"/>
      <c r="E58" s="6"/>
    </row>
    <row r="59" spans="1:6" x14ac:dyDescent="0.4">
      <c r="D59" s="3"/>
    </row>
  </sheetData>
  <mergeCells count="4">
    <mergeCell ref="A6:A44"/>
    <mergeCell ref="A46:A49"/>
    <mergeCell ref="B2:E3"/>
    <mergeCell ref="B1:E1"/>
  </mergeCells>
  <phoneticPr fontId="25" type="noConversion"/>
  <conditionalFormatting sqref="B7:B9">
    <cfRule type="duplicateValues" dxfId="21" priority="9"/>
  </conditionalFormatting>
  <conditionalFormatting sqref="B7:B10">
    <cfRule type="containsText" dxfId="20" priority="6" operator="containsText" text="SS">
      <formula>NOT(ISERROR(SEARCH("SS",B7)))</formula>
    </cfRule>
  </conditionalFormatting>
  <conditionalFormatting sqref="B10">
    <cfRule type="duplicateValues" dxfId="19" priority="7"/>
  </conditionalFormatting>
  <conditionalFormatting sqref="B12:B18">
    <cfRule type="duplicateValues" dxfId="18" priority="10"/>
  </conditionalFormatting>
  <conditionalFormatting sqref="B20:B23 B12:B18">
    <cfRule type="containsText" dxfId="17" priority="8" operator="containsText" text="SS">
      <formula>NOT(ISERROR(SEARCH("SS",B12)))</formula>
    </cfRule>
  </conditionalFormatting>
  <conditionalFormatting sqref="B20:B23">
    <cfRule type="duplicateValues" dxfId="16" priority="5"/>
  </conditionalFormatting>
  <conditionalFormatting sqref="B26:B27 B30:B42">
    <cfRule type="containsText" dxfId="15" priority="3" operator="containsText" text="SS">
      <formula>NOT(ISERROR(SEARCH("SS",B26)))</formula>
    </cfRule>
  </conditionalFormatting>
  <conditionalFormatting sqref="B26:B42">
    <cfRule type="duplicateValues" dxfId="14" priority="4"/>
  </conditionalFormatting>
  <conditionalFormatting sqref="B51">
    <cfRule type="containsText" dxfId="13" priority="1" operator="containsText" text="SS">
      <formula>NOT(ISERROR(SEARCH("SS",B51)))</formula>
    </cfRule>
    <cfRule type="duplicateValues" dxfId="12" priority="2"/>
  </conditionalFormatting>
  <pageMargins left="0.7" right="0.7" top="0.75" bottom="0.75" header="0.3" footer="0.3"/>
  <pageSetup scale="69" orientation="portrait" r:id="rId1"/>
  <ignoredErrors>
    <ignoredError sqref="E5 D35 D25 D26:D34 D36:D49 E35 E25 E26:E34 E36:E49 D19:D22 D9:D12 D15 D6:D8 D16:D18 D13:D14 D23:D24 E19:E22 E9:E12 E15 E6:E8 E16:E18 E13:E14 E23:E24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0E1A6-9D17-4AD7-B58B-CA383E2D3B6A}">
  <dimension ref="A1:F38"/>
  <sheetViews>
    <sheetView zoomScale="98" zoomScaleNormal="98" workbookViewId="0">
      <selection activeCell="I14" sqref="I14"/>
    </sheetView>
  </sheetViews>
  <sheetFormatPr defaultRowHeight="15" x14ac:dyDescent="0.4"/>
  <cols>
    <col min="1" max="1" width="11.53515625" customWidth="1"/>
    <col min="2" max="2" width="18" bestFit="1" customWidth="1"/>
    <col min="3" max="3" width="31.07421875" bestFit="1" customWidth="1"/>
    <col min="4" max="4" width="16.3046875" customWidth="1"/>
    <col min="5" max="5" width="14.07421875" style="4" customWidth="1"/>
  </cols>
  <sheetData>
    <row r="1" spans="1:6" ht="18" customHeight="1" x14ac:dyDescent="0.4">
      <c r="B1" s="44" t="s">
        <v>5</v>
      </c>
      <c r="C1" s="44"/>
      <c r="D1" s="44"/>
      <c r="E1" s="44"/>
    </row>
    <row r="2" spans="1:6" x14ac:dyDescent="0.4">
      <c r="B2" s="43" t="s">
        <v>82</v>
      </c>
      <c r="C2" s="43"/>
      <c r="D2" s="43"/>
      <c r="E2" s="43"/>
    </row>
    <row r="3" spans="1:6" ht="26.5" customHeight="1" x14ac:dyDescent="0.4">
      <c r="B3" s="43"/>
      <c r="C3" s="43"/>
      <c r="D3" s="43"/>
      <c r="E3" s="43"/>
    </row>
    <row r="4" spans="1:6" s="19" customFormat="1" ht="45.75" customHeight="1" x14ac:dyDescent="0.4">
      <c r="B4" s="20" t="s">
        <v>1</v>
      </c>
      <c r="C4" s="20" t="s">
        <v>0</v>
      </c>
      <c r="D4" s="21" t="s">
        <v>3</v>
      </c>
      <c r="E4" s="22" t="s">
        <v>4</v>
      </c>
    </row>
    <row r="5" spans="1:6" s="1" customFormat="1" ht="22.5" customHeight="1" thickBot="1" x14ac:dyDescent="0.45">
      <c r="B5" s="13"/>
      <c r="C5" s="13"/>
      <c r="D5" s="5"/>
      <c r="E5" s="15" t="s">
        <v>2</v>
      </c>
    </row>
    <row r="6" spans="1:6" s="8" customFormat="1" ht="16.5" customHeight="1" x14ac:dyDescent="0.4">
      <c r="A6" s="38"/>
      <c r="B6" s="24" t="s">
        <v>178</v>
      </c>
      <c r="C6" s="35" t="s">
        <v>196</v>
      </c>
      <c r="D6" s="25">
        <v>55999.999999999978</v>
      </c>
      <c r="E6" s="33">
        <f>SUM(Table323536[[#This Row],[Retail Price Including VAT]]+1690)</f>
        <v>57689.999999999978</v>
      </c>
    </row>
    <row r="7" spans="1:6" s="8" customFormat="1" ht="16.5" customHeight="1" x14ac:dyDescent="0.4">
      <c r="A7" s="39"/>
      <c r="B7" s="8" t="s">
        <v>177</v>
      </c>
      <c r="C7" s="2" t="s">
        <v>195</v>
      </c>
      <c r="D7" s="9">
        <v>56999.999999999978</v>
      </c>
      <c r="E7" s="31">
        <f>SUM(Table323536[[#This Row],[Retail Price Including VAT]]+1690)</f>
        <v>58689.999999999978</v>
      </c>
      <c r="F7" s="11"/>
    </row>
    <row r="8" spans="1:6" s="8" customFormat="1" ht="16.5" customHeight="1" x14ac:dyDescent="0.4">
      <c r="A8" s="39"/>
      <c r="B8" s="8" t="s">
        <v>179</v>
      </c>
      <c r="C8" s="2" t="s">
        <v>197</v>
      </c>
      <c r="D8" s="9">
        <v>57999.999999999985</v>
      </c>
      <c r="E8" s="31">
        <f>SUM(Table323536[[#This Row],[Retail Price Including VAT]]+1690)</f>
        <v>59689.999999999985</v>
      </c>
      <c r="F8" s="11"/>
    </row>
    <row r="9" spans="1:6" s="8" customFormat="1" ht="33" customHeight="1" x14ac:dyDescent="0.4">
      <c r="A9" s="39"/>
      <c r="C9" s="45" t="s">
        <v>198</v>
      </c>
      <c r="D9" s="46"/>
      <c r="E9" s="47"/>
      <c r="F9" s="11"/>
    </row>
    <row r="10" spans="1:6" s="8" customFormat="1" ht="16.5" customHeight="1" x14ac:dyDescent="0.4">
      <c r="A10" s="39"/>
      <c r="D10" s="9"/>
      <c r="E10" s="31"/>
      <c r="F10" s="11"/>
    </row>
    <row r="11" spans="1:6" s="8" customFormat="1" ht="16.5" customHeight="1" x14ac:dyDescent="0.4">
      <c r="A11" s="39"/>
      <c r="B11" s="8" t="s">
        <v>180</v>
      </c>
      <c r="C11" s="2" t="s">
        <v>162</v>
      </c>
      <c r="D11" s="9">
        <v>62499.995294117645</v>
      </c>
      <c r="E11" s="31">
        <f>SUM(Table323536[[#This Row],[Retail Price Including VAT]]+1690)</f>
        <v>64189.995294117645</v>
      </c>
      <c r="F11" s="11"/>
    </row>
    <row r="12" spans="1:6" s="8" customFormat="1" ht="16.5" customHeight="1" x14ac:dyDescent="0.4">
      <c r="A12" s="39"/>
      <c r="B12" s="24" t="s">
        <v>182</v>
      </c>
      <c r="C12" s="35" t="s">
        <v>164</v>
      </c>
      <c r="D12" s="25">
        <v>62499.995294117645</v>
      </c>
      <c r="E12" s="30">
        <f>SUM(Table323536[[#This Row],[Retail Price Including VAT]]+1690)</f>
        <v>64189.995294117645</v>
      </c>
      <c r="F12" s="11"/>
    </row>
    <row r="13" spans="1:6" s="8" customFormat="1" ht="16.5" customHeight="1" x14ac:dyDescent="0.4">
      <c r="A13" s="39"/>
      <c r="B13" s="8" t="s">
        <v>181</v>
      </c>
      <c r="C13" s="2" t="s">
        <v>163</v>
      </c>
      <c r="D13" s="9">
        <v>63499.990588235298</v>
      </c>
      <c r="E13" s="31">
        <f>SUM(Table323536[[#This Row],[Retail Price Including VAT]]+1690)</f>
        <v>65189.990588235298</v>
      </c>
      <c r="F13" s="11"/>
    </row>
    <row r="14" spans="1:6" s="8" customFormat="1" ht="16.5" customHeight="1" x14ac:dyDescent="0.4">
      <c r="A14" s="39"/>
      <c r="B14" s="8" t="s">
        <v>183</v>
      </c>
      <c r="C14" s="2" t="s">
        <v>165</v>
      </c>
      <c r="D14" s="9">
        <v>68998.99764705883</v>
      </c>
      <c r="E14" s="31">
        <f>SUM(Table323536[[#This Row],[Retail Price Including VAT]]+1690)</f>
        <v>70688.99764705883</v>
      </c>
      <c r="F14" s="11"/>
    </row>
    <row r="15" spans="1:6" s="8" customFormat="1" ht="16.5" customHeight="1" x14ac:dyDescent="0.4">
      <c r="A15" s="39"/>
      <c r="C15" s="2"/>
      <c r="D15" s="9"/>
      <c r="E15" s="31"/>
      <c r="F15" s="11"/>
    </row>
    <row r="16" spans="1:6" s="8" customFormat="1" ht="16.5" customHeight="1" x14ac:dyDescent="0.4">
      <c r="A16" s="39"/>
      <c r="B16" s="8" t="s">
        <v>184</v>
      </c>
      <c r="C16" s="2" t="s">
        <v>166</v>
      </c>
      <c r="D16" s="9">
        <v>65799.995294117645</v>
      </c>
      <c r="E16" s="31">
        <f>SUM(Table323536[[#This Row],[Retail Price Including VAT]]+1690)</f>
        <v>67489.995294117645</v>
      </c>
      <c r="F16" s="11"/>
    </row>
    <row r="17" spans="1:6" s="8" customFormat="1" ht="16.5" customHeight="1" x14ac:dyDescent="0.4">
      <c r="A17" s="39"/>
      <c r="B17" s="8" t="s">
        <v>186</v>
      </c>
      <c r="C17" s="2" t="s">
        <v>168</v>
      </c>
      <c r="D17" s="9">
        <v>65799.995294117645</v>
      </c>
      <c r="E17" s="31">
        <f>SUM(Table323536[[#This Row],[Retail Price Including VAT]]+1690)</f>
        <v>67489.995294117645</v>
      </c>
      <c r="F17" s="11"/>
    </row>
    <row r="18" spans="1:6" s="8" customFormat="1" ht="16.5" customHeight="1" x14ac:dyDescent="0.4">
      <c r="A18" s="39"/>
      <c r="B18" s="24" t="s">
        <v>185</v>
      </c>
      <c r="C18" s="35" t="s">
        <v>167</v>
      </c>
      <c r="D18" s="25">
        <v>66799.990588235305</v>
      </c>
      <c r="E18" s="30">
        <f>SUM(Table323536[[#This Row],[Retail Price Including VAT]]+1690)</f>
        <v>68489.990588235305</v>
      </c>
      <c r="F18" s="11"/>
    </row>
    <row r="19" spans="1:6" s="8" customFormat="1" ht="16.5" customHeight="1" x14ac:dyDescent="0.4">
      <c r="A19" s="39"/>
      <c r="B19" s="8" t="s">
        <v>187</v>
      </c>
      <c r="C19" s="2" t="s">
        <v>169</v>
      </c>
      <c r="D19" s="9">
        <v>72298.99764705883</v>
      </c>
      <c r="E19" s="31">
        <f>SUM(Table323536[[#This Row],[Retail Price Including VAT]]+1690)</f>
        <v>73988.99764705883</v>
      </c>
      <c r="F19" s="11"/>
    </row>
    <row r="20" spans="1:6" s="8" customFormat="1" ht="16.5" customHeight="1" x14ac:dyDescent="0.4">
      <c r="A20" s="39"/>
      <c r="C20" s="2"/>
      <c r="D20" s="9"/>
      <c r="E20" s="31"/>
      <c r="F20" s="11"/>
    </row>
    <row r="21" spans="1:6" s="8" customFormat="1" x14ac:dyDescent="0.4">
      <c r="A21" s="39"/>
      <c r="B21" s="8" t="s">
        <v>188</v>
      </c>
      <c r="C21" s="2" t="s">
        <v>170</v>
      </c>
      <c r="D21" s="9">
        <v>73499.999999999971</v>
      </c>
      <c r="E21" s="31">
        <f>SUM(Table323536[[#This Row],[Retail Price Including VAT]]+1690)</f>
        <v>75189.999999999971</v>
      </c>
      <c r="F21" s="11"/>
    </row>
    <row r="22" spans="1:6" s="8" customFormat="1" x14ac:dyDescent="0.4">
      <c r="A22" s="39"/>
      <c r="B22" s="8" t="s">
        <v>189</v>
      </c>
      <c r="C22" s="2" t="s">
        <v>171</v>
      </c>
      <c r="D22" s="9">
        <v>74500</v>
      </c>
      <c r="E22" s="31">
        <f>SUM(Table323536[[#This Row],[Retail Price Including VAT]]+1690)</f>
        <v>76190</v>
      </c>
      <c r="F22" s="11"/>
    </row>
    <row r="23" spans="1:6" s="8" customFormat="1" x14ac:dyDescent="0.4">
      <c r="A23" s="39"/>
      <c r="B23" s="8" t="s">
        <v>190</v>
      </c>
      <c r="C23" s="2" t="s">
        <v>172</v>
      </c>
      <c r="D23" s="9">
        <v>73499.999999999971</v>
      </c>
      <c r="E23" s="31">
        <f>SUM(Table323536[[#This Row],[Retail Price Including VAT]]+1690)</f>
        <v>75189.999999999971</v>
      </c>
      <c r="F23" s="11"/>
    </row>
    <row r="24" spans="1:6" s="8" customFormat="1" ht="15.5" thickBot="1" x14ac:dyDescent="0.45">
      <c r="A24" s="40"/>
      <c r="B24" s="8" t="s">
        <v>191</v>
      </c>
      <c r="C24" s="2" t="s">
        <v>173</v>
      </c>
      <c r="D24" s="9">
        <v>79499.999999999956</v>
      </c>
      <c r="E24" s="31">
        <f>SUM(Table323536[[#This Row],[Retail Price Including VAT]]+1690)</f>
        <v>81189.999999999956</v>
      </c>
      <c r="F24" s="11"/>
    </row>
    <row r="25" spans="1:6" s="8" customFormat="1" ht="15.5" thickBot="1" x14ac:dyDescent="0.45">
      <c r="C25" s="2"/>
      <c r="D25" s="9"/>
      <c r="E25" s="31"/>
      <c r="F25" s="11"/>
    </row>
    <row r="26" spans="1:6" s="8" customFormat="1" x14ac:dyDescent="0.4">
      <c r="A26" s="38"/>
      <c r="B26" s="8" t="s">
        <v>192</v>
      </c>
      <c r="C26" s="2" t="s">
        <v>174</v>
      </c>
      <c r="D26" s="9">
        <v>72499.990588235305</v>
      </c>
      <c r="E26" s="31">
        <f>SUM(Table323536[[#This Row],[Retail Price Including VAT]]+1690)</f>
        <v>74189.990588235305</v>
      </c>
      <c r="F26" s="11"/>
    </row>
    <row r="27" spans="1:6" s="8" customFormat="1" x14ac:dyDescent="0.4">
      <c r="A27" s="39"/>
      <c r="B27" s="8" t="s">
        <v>193</v>
      </c>
      <c r="C27" s="2" t="s">
        <v>175</v>
      </c>
      <c r="D27" s="9">
        <v>76998.988235294106</v>
      </c>
      <c r="E27" s="31">
        <f>SUM(Table323536[[#This Row],[Retail Price Including VAT]]+1690)</f>
        <v>78688.988235294106</v>
      </c>
      <c r="F27" s="11"/>
    </row>
    <row r="28" spans="1:6" s="8" customFormat="1" ht="15.5" thickBot="1" x14ac:dyDescent="0.45">
      <c r="A28" s="40"/>
      <c r="B28" s="8" t="s">
        <v>194</v>
      </c>
      <c r="C28" s="2" t="s">
        <v>176</v>
      </c>
      <c r="D28" s="9">
        <v>76998.988235294106</v>
      </c>
      <c r="E28" s="31">
        <f>SUM(Table323536[[#This Row],[Retail Price Including VAT]]+1690)</f>
        <v>78688.988235294106</v>
      </c>
      <c r="F28" s="11"/>
    </row>
    <row r="29" spans="1:6" s="8" customFormat="1" x14ac:dyDescent="0.4">
      <c r="D29" s="9"/>
      <c r="E29" s="14"/>
      <c r="F29" s="11"/>
    </row>
    <row r="30" spans="1:6" s="8" customFormat="1" x14ac:dyDescent="0.4">
      <c r="D30" s="9"/>
      <c r="E30" s="10"/>
      <c r="F30" s="11"/>
    </row>
    <row r="31" spans="1:6" x14ac:dyDescent="0.4">
      <c r="D31" s="3"/>
      <c r="E31" s="6"/>
    </row>
    <row r="32" spans="1:6" x14ac:dyDescent="0.4">
      <c r="B32" s="2"/>
      <c r="C32" s="2"/>
      <c r="D32" s="7"/>
      <c r="E32" s="6"/>
      <c r="F32" s="3"/>
    </row>
    <row r="33" spans="2:6" x14ac:dyDescent="0.4">
      <c r="B33" s="2"/>
      <c r="C33" s="2"/>
      <c r="D33" s="7"/>
      <c r="E33" s="6"/>
      <c r="F33" s="3"/>
    </row>
    <row r="34" spans="2:6" x14ac:dyDescent="0.4">
      <c r="B34" s="2"/>
      <c r="C34" s="2"/>
      <c r="D34" s="7"/>
      <c r="E34" s="6"/>
      <c r="F34" s="3"/>
    </row>
    <row r="35" spans="2:6" x14ac:dyDescent="0.4">
      <c r="B35" s="2"/>
      <c r="C35" s="2"/>
      <c r="D35" s="7"/>
      <c r="E35" s="6"/>
      <c r="F35" s="3"/>
    </row>
    <row r="36" spans="2:6" x14ac:dyDescent="0.4">
      <c r="B36" s="2"/>
      <c r="C36" s="2"/>
      <c r="D36" s="7"/>
      <c r="E36" s="6"/>
      <c r="F36" s="3"/>
    </row>
    <row r="37" spans="2:6" x14ac:dyDescent="0.4">
      <c r="D37" s="3"/>
      <c r="E37" s="6"/>
    </row>
    <row r="38" spans="2:6" x14ac:dyDescent="0.4">
      <c r="D38" s="3"/>
    </row>
  </sheetData>
  <mergeCells count="4">
    <mergeCell ref="A26:A28"/>
    <mergeCell ref="A6:A24"/>
    <mergeCell ref="B1:E1"/>
    <mergeCell ref="B2:E3"/>
  </mergeCells>
  <conditionalFormatting sqref="B6">
    <cfRule type="containsText" dxfId="11" priority="1" operator="containsText" text="SS">
      <formula>NOT(ISERROR(SEARCH("SS",B6)))</formula>
    </cfRule>
    <cfRule type="duplicateValues" dxfId="10" priority="2"/>
  </conditionalFormatting>
  <conditionalFormatting sqref="B8:B10">
    <cfRule type="duplicateValues" dxfId="9" priority="11"/>
  </conditionalFormatting>
  <conditionalFormatting sqref="B8:B12 B14:B19">
    <cfRule type="containsText" dxfId="8" priority="8" operator="containsText" text="SS">
      <formula>NOT(ISERROR(SEARCH("SS",B8)))</formula>
    </cfRule>
  </conditionalFormatting>
  <conditionalFormatting sqref="B11">
    <cfRule type="duplicateValues" dxfId="7" priority="9"/>
  </conditionalFormatting>
  <conditionalFormatting sqref="B12 B14:B19">
    <cfRule type="duplicateValues" dxfId="6" priority="12"/>
  </conditionalFormatting>
  <conditionalFormatting sqref="B21:B24">
    <cfRule type="duplicateValues" dxfId="5" priority="7"/>
    <cfRule type="containsText" dxfId="4" priority="10" operator="containsText" text="SS">
      <formula>NOT(ISERROR(SEARCH("SS",B21)))</formula>
    </cfRule>
  </conditionalFormatting>
  <conditionalFormatting sqref="B27:B28">
    <cfRule type="containsText" dxfId="3" priority="5" operator="containsText" text="SS">
      <formula>NOT(ISERROR(SEARCH("SS",B27)))</formula>
    </cfRule>
  </conditionalFormatting>
  <conditionalFormatting sqref="B27:B29">
    <cfRule type="duplicateValues" dxfId="2" priority="13"/>
  </conditionalFormatting>
  <conditionalFormatting sqref="B30">
    <cfRule type="containsText" dxfId="1" priority="3" operator="containsText" text="SS">
      <formula>NOT(ISERROR(SEARCH("SS",B30)))</formula>
    </cfRule>
    <cfRule type="duplicateValues" dxfId="0" priority="4"/>
  </conditionalFormatting>
  <pageMargins left="0.7" right="0.7" top="0.75" bottom="0.75" header="0.3" footer="0.3"/>
  <ignoredErrors>
    <ignoredError sqref="E5 D8:E8 D6:D7 E6:E7 D12:D13 E12:E13 D17:D18 E16:E18 D10:E11 D14:E15 D19:E21 D16 D23:E28 D22:E22" calculatedColumn="1"/>
  </ignoredErrors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30BF25-4820-4FAD-9FAE-22580BA05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115401-35CD-4F03-AB89-AC48DF993947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b0879af-3eba-417a-a55a-ffe6dcd6ca77"/>
    <ds:schemaRef ds:uri="6dc4bcd6-49db-4c07-9060-8acfc67cef9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21151C-2650-4EFD-A37B-0D6719F1C6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TM66811421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Caravans</vt:lpstr>
      <vt:lpstr>Motorhomes </vt:lpstr>
      <vt:lpstr>Campervans</vt:lpstr>
      <vt:lpstr>'Motorhomes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2018-08-23T13:32:45Z</dcterms:created>
  <dcterms:modified xsi:type="dcterms:W3CDTF">2025-07-10T11:38:48Z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  <property fmtid="{D5CDD505-2E9C-101B-9397-08002B2CF9AE}" pid="3" name="MSIP_Label_f34d57e4-cf2f-433b-b4dd-10f96336952f_Enabled">
    <vt:lpwstr>true</vt:lpwstr>
  </property>
  <property fmtid="{D5CDD505-2E9C-101B-9397-08002B2CF9AE}" pid="4" name="MSIP_Label_f34d57e4-cf2f-433b-b4dd-10f96336952f_SetDate">
    <vt:lpwstr>2023-05-10T19:49:16Z</vt:lpwstr>
  </property>
  <property fmtid="{D5CDD505-2E9C-101B-9397-08002B2CF9AE}" pid="5" name="MSIP_Label_f34d57e4-cf2f-433b-b4dd-10f96336952f_Method">
    <vt:lpwstr>Standard</vt:lpwstr>
  </property>
  <property fmtid="{D5CDD505-2E9C-101B-9397-08002B2CF9AE}" pid="6" name="MSIP_Label_f34d57e4-cf2f-433b-b4dd-10f96336952f_Name">
    <vt:lpwstr>FM-public</vt:lpwstr>
  </property>
  <property fmtid="{D5CDD505-2E9C-101B-9397-08002B2CF9AE}" pid="7" name="MSIP_Label_f34d57e4-cf2f-433b-b4dd-10f96336952f_SiteId">
    <vt:lpwstr>91066180-5f53-41e6-8c2e-9abab20c617a</vt:lpwstr>
  </property>
  <property fmtid="{D5CDD505-2E9C-101B-9397-08002B2CF9AE}" pid="8" name="MSIP_Label_f34d57e4-cf2f-433b-b4dd-10f96336952f_ActionId">
    <vt:lpwstr>50fd4373-70cb-4d0d-bce5-1c9c60697b63</vt:lpwstr>
  </property>
  <property fmtid="{D5CDD505-2E9C-101B-9397-08002B2CF9AE}" pid="9" name="MSIP_Label_f34d57e4-cf2f-433b-b4dd-10f96336952f_ContentBits">
    <vt:lpwstr>0</vt:lpwstr>
  </property>
</Properties>
</file>